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Objects="placeholders"/>
  <mc:AlternateContent xmlns:mc="http://schemas.openxmlformats.org/markup-compatibility/2006">
    <mc:Choice Requires="x15">
      <x15ac:absPath xmlns:x15ac="http://schemas.microsoft.com/office/spreadsheetml/2010/11/ac" url="\\anifsp01\sifide\SIFIDE\Site II\Documentos publicados\"/>
    </mc:Choice>
  </mc:AlternateContent>
  <xr:revisionPtr revIDLastSave="0" documentId="8_{5F820987-7AF5-4B40-91E8-8C298A066FE6}" xr6:coauthVersionLast="47" xr6:coauthVersionMax="47" xr10:uidLastSave="{00000000-0000-0000-0000-000000000000}"/>
  <bookViews>
    <workbookView xWindow="28680" yWindow="-120" windowWidth="29040" windowHeight="15840" tabRatio="784" xr2:uid="{00000000-000D-0000-FFFF-FFFF00000000}"/>
  </bookViews>
  <sheets>
    <sheet name="Instruções" sheetId="25" r:id="rId1"/>
    <sheet name="Quadro Resumo" sheetId="9" r:id="rId2"/>
    <sheet name="Despesas anos anteriores" sheetId="24" r:id="rId3"/>
    <sheet name="Despesas I&amp;D Geral" sheetId="13" r:id="rId4"/>
    <sheet name="Projeto 1 não financiado" sheetId="23" r:id="rId5"/>
    <sheet name="Projeto 2 não financiado" sheetId="35" r:id="rId6"/>
    <sheet name="Projeto 3 não financiado" sheetId="36" r:id="rId7"/>
    <sheet name="Projeto 4 não financiado" sheetId="37" r:id="rId8"/>
    <sheet name="Projeto 5 não financiado" sheetId="38" r:id="rId9"/>
    <sheet name="Projeto 1 financiado" sheetId="17" r:id="rId10"/>
    <sheet name="Projeto 2 financiado" sheetId="39" r:id="rId11"/>
    <sheet name="Projeto 3 financiado" sheetId="42" r:id="rId12"/>
    <sheet name="Projeto 4 financiado" sheetId="41" r:id="rId13"/>
    <sheet name="Sheet1" sheetId="11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9" l="1"/>
  <c r="B8" i="13"/>
  <c r="J18" i="9"/>
  <c r="J16" i="9"/>
  <c r="K13" i="9"/>
  <c r="J13" i="9"/>
  <c r="I13" i="9"/>
  <c r="H13" i="9"/>
  <c r="J9" i="9"/>
  <c r="C37" i="42"/>
  <c r="D37" i="42"/>
  <c r="C36" i="42"/>
  <c r="C38" i="42" s="1"/>
  <c r="C27" i="42"/>
  <c r="D26" i="42"/>
  <c r="D27" i="42"/>
  <c r="D25" i="42"/>
  <c r="B10" i="42"/>
  <c r="B8" i="42"/>
  <c r="K18" i="9"/>
  <c r="K16" i="9"/>
  <c r="K9" i="9"/>
  <c r="I18" i="9"/>
  <c r="I16" i="9"/>
  <c r="I8" i="9" s="1"/>
  <c r="I9" i="9"/>
  <c r="C37" i="41"/>
  <c r="D37" i="41"/>
  <c r="D36" i="41"/>
  <c r="D38" i="41" s="1"/>
  <c r="C36" i="41"/>
  <c r="C38" i="41"/>
  <c r="C27" i="41"/>
  <c r="D26" i="41"/>
  <c r="D25" i="41"/>
  <c r="D27" i="41"/>
  <c r="B10" i="41"/>
  <c r="K12" i="9" s="1"/>
  <c r="C37" i="39"/>
  <c r="D37" i="39"/>
  <c r="C36" i="39"/>
  <c r="C38" i="39" s="1"/>
  <c r="C27" i="39"/>
  <c r="D26" i="39"/>
  <c r="D25" i="39"/>
  <c r="D27" i="39" s="1"/>
  <c r="B10" i="39"/>
  <c r="I10" i="9"/>
  <c r="B10" i="17"/>
  <c r="H10" i="9"/>
  <c r="H8" i="9" s="1"/>
  <c r="H18" i="9"/>
  <c r="H16" i="9"/>
  <c r="H9" i="9"/>
  <c r="G18" i="9"/>
  <c r="G16" i="9"/>
  <c r="G13" i="9"/>
  <c r="G9" i="9"/>
  <c r="F18" i="9"/>
  <c r="F16" i="9"/>
  <c r="F13" i="9"/>
  <c r="F9" i="9"/>
  <c r="E18" i="9"/>
  <c r="E16" i="9"/>
  <c r="E13" i="9"/>
  <c r="E9" i="9"/>
  <c r="B10" i="38"/>
  <c r="G10" i="9" s="1"/>
  <c r="C8" i="38"/>
  <c r="B8" i="38"/>
  <c r="B10" i="37"/>
  <c r="F10" i="9" s="1"/>
  <c r="C8" i="37"/>
  <c r="D9" i="37" s="1"/>
  <c r="D8" i="37" s="1"/>
  <c r="B8" i="37"/>
  <c r="B10" i="36"/>
  <c r="E10" i="9" s="1"/>
  <c r="E8" i="9" s="1"/>
  <c r="E12" i="9"/>
  <c r="C8" i="36"/>
  <c r="B8" i="36"/>
  <c r="D9" i="36" s="1"/>
  <c r="D8" i="36" s="1"/>
  <c r="D18" i="9"/>
  <c r="D16" i="9"/>
  <c r="D13" i="9"/>
  <c r="D9" i="9"/>
  <c r="B10" i="35"/>
  <c r="D10" i="9" s="1"/>
  <c r="C8" i="35"/>
  <c r="B8" i="35"/>
  <c r="C9" i="9"/>
  <c r="B8" i="23"/>
  <c r="D9" i="23" s="1"/>
  <c r="D8" i="23" s="1"/>
  <c r="B17" i="9"/>
  <c r="B15" i="9"/>
  <c r="B14" i="9"/>
  <c r="C18" i="9"/>
  <c r="C16" i="9"/>
  <c r="C13" i="9"/>
  <c r="C8" i="23"/>
  <c r="D26" i="17"/>
  <c r="D25" i="17"/>
  <c r="D27" i="17" s="1"/>
  <c r="B10" i="23"/>
  <c r="C10" i="9" s="1"/>
  <c r="D10" i="24"/>
  <c r="D8" i="24" s="1"/>
  <c r="C10" i="24"/>
  <c r="B8" i="24" s="1"/>
  <c r="E10" i="24"/>
  <c r="B10" i="24"/>
  <c r="C37" i="17"/>
  <c r="D37" i="17" s="1"/>
  <c r="C36" i="17"/>
  <c r="C27" i="17"/>
  <c r="D9" i="38"/>
  <c r="D8" i="38"/>
  <c r="K10" i="9"/>
  <c r="K8" i="9" s="1"/>
  <c r="J10" i="9"/>
  <c r="B8" i="17"/>
  <c r="K25" i="9"/>
  <c r="D36" i="42"/>
  <c r="D38" i="42"/>
  <c r="C9" i="42" s="1"/>
  <c r="J12" i="9"/>
  <c r="J8" i="9"/>
  <c r="I12" i="9"/>
  <c r="B8" i="39"/>
  <c r="C9" i="39"/>
  <c r="C8" i="39" s="1"/>
  <c r="D9" i="39" s="1"/>
  <c r="D8" i="39" s="1"/>
  <c r="D36" i="39"/>
  <c r="D38" i="39"/>
  <c r="H12" i="9"/>
  <c r="C12" i="9"/>
  <c r="B8" i="9"/>
  <c r="C38" i="17" l="1"/>
  <c r="D36" i="17"/>
  <c r="D38" i="17" s="1"/>
  <c r="C9" i="17" s="1"/>
  <c r="C8" i="17" s="1"/>
  <c r="D9" i="17" s="1"/>
  <c r="D8" i="17" s="1"/>
  <c r="D9" i="35"/>
  <c r="D8" i="35" s="1"/>
  <c r="C8" i="9"/>
  <c r="K26" i="9"/>
  <c r="K27" i="9" s="1"/>
  <c r="C8" i="42"/>
  <c r="D9" i="42" s="1"/>
  <c r="D8" i="42" s="1"/>
  <c r="F12" i="9"/>
  <c r="F8" i="9" s="1"/>
  <c r="B8" i="41"/>
  <c r="D12" i="9"/>
  <c r="D8" i="9" s="1"/>
  <c r="G12" i="9"/>
  <c r="G8" i="9" s="1"/>
  <c r="K23" i="9" l="1"/>
  <c r="C9" i="41"/>
  <c r="C8" i="41" l="1"/>
  <c r="D9" i="41" s="1"/>
  <c r="D8" i="41" s="1"/>
  <c r="L9" i="9"/>
  <c r="L8" i="9" s="1"/>
  <c r="M9" i="9" s="1"/>
  <c r="M8" i="9" s="1"/>
  <c r="K24" i="9" s="1"/>
  <c r="K28" i="9" l="1"/>
  <c r="K29" i="9" s="1"/>
  <c r="K30" i="9"/>
  <c r="K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 Miranda</author>
  </authors>
  <commentList>
    <comment ref="A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sharedStrings.xml><?xml version="1.0" encoding="utf-8"?>
<sst xmlns="http://schemas.openxmlformats.org/spreadsheetml/2006/main" count="411" uniqueCount="117">
  <si>
    <t>(1)</t>
  </si>
  <si>
    <t>(2)</t>
  </si>
  <si>
    <t>(3)</t>
  </si>
  <si>
    <t>(4)</t>
  </si>
  <si>
    <t>(b) Crédito Fiscal Calculado (h)+(i)</t>
  </si>
  <si>
    <t>(c') Idem deduzidos os Subsídios</t>
  </si>
  <si>
    <t>(f) Média de t-1 com t-2</t>
  </si>
  <si>
    <t>Resultados</t>
  </si>
  <si>
    <t>Unidade: Euro</t>
  </si>
  <si>
    <t>(c) Despesas relevantes em I&amp;D em t</t>
  </si>
  <si>
    <t>(d) Despesas declaradas/apuradas em t-1 (deduzidas de subsídios)</t>
  </si>
  <si>
    <t>(e) Despesas declaradas/apuradas em t-2 (deduzidas de subsídios)</t>
  </si>
  <si>
    <t>Conversão do Empréstimo em Fundo Perdido</t>
  </si>
  <si>
    <t>Características do empréstimo</t>
  </si>
  <si>
    <t>Duração do Empréstimo (anos)</t>
  </si>
  <si>
    <t>Nº períodos de carência (anos)</t>
  </si>
  <si>
    <t>% total despesas</t>
  </si>
  <si>
    <t>Subvenção a fundo perdido</t>
  </si>
  <si>
    <t>Total do incentivo</t>
  </si>
  <si>
    <t>Incentivo (euro)</t>
  </si>
  <si>
    <t>Investimento Elegível</t>
  </si>
  <si>
    <t>Financiamento</t>
  </si>
  <si>
    <t>% total investimento</t>
  </si>
  <si>
    <t>Fundo perdido</t>
  </si>
  <si>
    <t>Empréstimo</t>
  </si>
  <si>
    <t>Total do Financiamento</t>
  </si>
  <si>
    <t>Montante (euro)</t>
  </si>
  <si>
    <t>Subsidios homologados</t>
  </si>
  <si>
    <t>(5)</t>
  </si>
  <si>
    <t>(6)</t>
  </si>
  <si>
    <t>(7)</t>
  </si>
  <si>
    <t>Período</t>
  </si>
  <si>
    <t>01.01.04 a 31.12.04</t>
  </si>
  <si>
    <t>01.01.05 a 31.12.05</t>
  </si>
  <si>
    <t>01.01.06 a 31.05.06</t>
  </si>
  <si>
    <t>01.06.06 a 31.12.06</t>
  </si>
  <si>
    <t>01.01.07 a 31.12.07</t>
  </si>
  <si>
    <t>01.01.08 a 31.06.08</t>
  </si>
  <si>
    <t>01.07.08 a 30.09.08</t>
  </si>
  <si>
    <t>01.10.08 a 31.12.08</t>
  </si>
  <si>
    <r>
      <t>1</t>
    </r>
    <r>
      <rPr>
        <b/>
        <sz val="8"/>
        <color indexed="63"/>
        <rFont val="Arial"/>
        <family val="2"/>
      </rPr>
      <t xml:space="preserve"> Valores excluídos de IVA</t>
    </r>
  </si>
  <si>
    <r>
      <t>Despesas</t>
    </r>
    <r>
      <rPr>
        <vertAlign val="superscript"/>
        <sz val="9"/>
        <color indexed="63"/>
        <rFont val="Arial"/>
        <family val="2"/>
      </rPr>
      <t>1</t>
    </r>
    <r>
      <rPr>
        <b/>
        <sz val="9"/>
        <color indexed="63"/>
        <rFont val="Arial"/>
        <family val="2"/>
      </rPr>
      <t xml:space="preserve"> em I&amp;D                                                no ano em referência: </t>
    </r>
  </si>
  <si>
    <t>(g) Acréscimo (c') - (f)</t>
  </si>
  <si>
    <t>(h) 50% de (g) até ao limite de 1.500.000,00 Euros</t>
  </si>
  <si>
    <t>01.01.09 a 28.02.09</t>
  </si>
  <si>
    <t>01.03.09 a 31.03.09</t>
  </si>
  <si>
    <t>01.04.09 a 30.04.09</t>
  </si>
  <si>
    <t>01.05.09 a 30.06.09</t>
  </si>
  <si>
    <t>01.07.09 a 30.09.09</t>
  </si>
  <si>
    <t>01.10.09 a 31.12.09</t>
  </si>
  <si>
    <r>
      <t>Taxa Referência</t>
    </r>
    <r>
      <rPr>
        <b/>
        <sz val="8"/>
        <color indexed="9"/>
        <rFont val="Arial"/>
        <family val="2"/>
      </rPr>
      <t xml:space="preserve"> (%)</t>
    </r>
  </si>
  <si>
    <t>b) Despesas com pessoal com habilitações literárias mínimas do nível 4 do Quadro Nacional de Qualificações</t>
  </si>
  <si>
    <t>c) Despesas com a participação de dirigentes e quadros na gestão de instituições de I&amp;D</t>
  </si>
  <si>
    <t>f) Participação no capital de instituições de I&amp;D e contributos para fundos destinados a financiar a I&amp;D</t>
  </si>
  <si>
    <t>i) Despesas com auditorias à I&amp;D</t>
  </si>
  <si>
    <t>PROJETO 1</t>
  </si>
  <si>
    <r>
      <t xml:space="preserve">Taxa de Referência de acordo com a data de aprovação do projeto </t>
    </r>
    <r>
      <rPr>
        <i/>
        <sz val="8"/>
        <color indexed="63"/>
        <rFont val="Arial"/>
        <family val="2"/>
      </rPr>
      <t>(vide</t>
    </r>
    <r>
      <rPr>
        <sz val="8"/>
        <color indexed="63"/>
        <rFont val="Arial"/>
        <family val="2"/>
      </rPr>
      <t xml:space="preserve"> tabela à direita) </t>
    </r>
  </si>
  <si>
    <t>Despesas Anuais do projeto 1 financiado</t>
  </si>
  <si>
    <t>Despesas Anuais do projeto 2 financiado</t>
  </si>
  <si>
    <t>Despesas Anuais do projeto 3 financiado</t>
  </si>
  <si>
    <t>Despesas Anuais do projeto 4 financiado</t>
  </si>
  <si>
    <t>j) Despesas com acções de demonstração que decorram de projetos de I&amp;D apoiados</t>
  </si>
  <si>
    <t>g) Custos com registo e manutenção de patentes</t>
  </si>
  <si>
    <t>a) Aquisições de ativos fixos tangíveis, na proporção da sua afetação à realização de atividades de I&amp;D</t>
  </si>
  <si>
    <t>d) Despesas de funcionamento, até ao máximo de 55% das despesas com o pessoal diretamente envolvido em tarefas de I&amp;D contabilizadas a título de remunerações, ordenados ou salários, respeitantes ao exercício</t>
  </si>
  <si>
    <t>e) Despesas relativas à contratação de atividades de I&amp;D junto de entidades reconhecidas superiormente</t>
  </si>
  <si>
    <t>h) Despesas com a aquisição de patentes que sejam predominantemente destinadas à realização de atividades de I&amp;D</t>
  </si>
  <si>
    <t>Despesas Relevantes Não Subsidiadas  
(1-2)</t>
  </si>
  <si>
    <t>(i)  32,50% de (c') ou 47,5%</t>
  </si>
  <si>
    <t>Não</t>
  </si>
  <si>
    <t>Trata-se de um projeto de conceção ecológica? S/N</t>
  </si>
  <si>
    <r>
      <t xml:space="preserve">Despesas Anuais de projeto 1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</si>
  <si>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2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</si>
  <si>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(8)</t>
  </si>
  <si>
    <t xml:space="preserve">Ano de atividade </t>
  </si>
  <si>
    <t xml:space="preserve">Despesas </t>
  </si>
  <si>
    <t>Subsídios</t>
  </si>
  <si>
    <t>Despesas - Subsídios</t>
  </si>
  <si>
    <t>Instruções de preenchimento</t>
  </si>
  <si>
    <t>Custo Real com RH até ao Nível 7 (inclusivé)</t>
  </si>
  <si>
    <t>Custo Real com RH de Nível 8</t>
  </si>
  <si>
    <r>
      <t xml:space="preserve">Despesas Anuais de projeto 3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</si>
  <si>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4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</si>
  <si>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5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</si>
  <si>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A empresa é uma PME ? S/N</t>
  </si>
  <si>
    <t>Iniciou atividade há mais de 2 anos? S/N</t>
  </si>
  <si>
    <t>Despesas de I&amp;D de carácter geral</t>
  </si>
  <si>
    <t>-</t>
  </si>
  <si>
    <t>PROJETO 2</t>
  </si>
  <si>
    <t>Sheet Despesas anos anteriores:</t>
  </si>
  <si>
    <t>Sheet Quadro Resumo:</t>
  </si>
  <si>
    <t>Os valores calculados são meramente indicativos.</t>
  </si>
  <si>
    <t>Preencha unicamente as células a cor.</t>
  </si>
  <si>
    <t>Respeite as unidades indicadas.</t>
  </si>
  <si>
    <t>Sheet Despesas I&amp;D Geral:</t>
  </si>
  <si>
    <t xml:space="preserve">Devem ser consideradas as despesas de I&amp;D de carater geral da empresa, descritas nas alíneas c, f, g, i do n.º 1 do artigo 37º do Código Fiscal ao Investimento.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</si>
  <si>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Deverá preencher uma sheet por projeto, seja ele financiado ou não. Caso o(s) projeto(s) seja(m) de conceção ecológica deverá selecionar a opção "Sim".</t>
  </si>
  <si>
    <t>Sheets Seguintes:</t>
  </si>
  <si>
    <t>Esta sheet é de preenchimento automático. No entanto, caso possua mais projetos do que os já disponíveis, deverá inserir tantas colunas quantas necessárias. Para o efeito, deverá atualizar a fórmula de cálculo da célula K23 e L9 .</t>
  </si>
  <si>
    <t>Esta sheet deverá ser preenchida conforme valores certificados nos 2 anos anteriores (caso existam). No caso de não existirem valores certificados mas a empresa tenha incorrido em despesas de I&amp;D, deverão inseri-las. Nesta sheet devem indicar se a empresa  é uma PME e, em caso afirmativo, responder à questão seguinte (iniciou atividade há mais de 2 anos?).</t>
  </si>
  <si>
    <t>PROJETO 3</t>
  </si>
  <si>
    <t>PROJETO 4</t>
  </si>
  <si>
    <t>Despesas Anuais de projeto 1 não financiado</t>
  </si>
  <si>
    <t>Despesas Anuais de projeto 2 não financiado</t>
  </si>
  <si>
    <t>Despesas Anuais de projeto 3 não financiado</t>
  </si>
  <si>
    <t>Despesas Anuais de projeto 4 não financiado</t>
  </si>
  <si>
    <t>Despesas Anuais de projeto 5 não financiado</t>
  </si>
  <si>
    <t>(9)</t>
  </si>
  <si>
    <t>(10)</t>
  </si>
  <si>
    <t>(11)</t>
  </si>
  <si>
    <t>(12)</t>
  </si>
  <si>
    <t>Despesas Relevantes Não Subsidiadas  (1+2+3+…+10)-(11)</t>
  </si>
  <si>
    <t>TOTAL</t>
  </si>
  <si>
    <t>,</t>
  </si>
  <si>
    <t xml:space="preserve"> Exercício Fiscal de 2022 - Simulação</t>
  </si>
  <si>
    <t xml:space="preserve">                      Exercício Fiscal de 2022 - Simulação</t>
  </si>
  <si>
    <t>Exercício Fiscal de 2022 - Simulação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</si>
</sst>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-;\-* #,##0.00\ _E_s_c_-;_-* &quot;-&quot;??\ _E_s_c_-;_-@_-"/>
    <numFmt numFmtId="165" formatCode="#,##0.0"/>
    <numFmt numFmtId="166" formatCode="###\ ###\ ###\ ###\ ###\$"/>
    <numFmt numFmtId="167" formatCode="0.0%"/>
  </numFmts>
  <fonts count="31" x14ac:knownFonts="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color indexed="63"/>
      <name val="Arial"/>
      <family val="2"/>
    </font>
    <font>
      <b/>
      <vertAlign val="superscript"/>
      <sz val="9"/>
      <color indexed="63"/>
      <name val="Arial"/>
      <family val="2"/>
    </font>
    <font>
      <b/>
      <sz val="14"/>
      <color indexed="63"/>
      <name val="Arial"/>
      <family val="2"/>
    </font>
    <font>
      <sz val="10"/>
      <color indexed="63"/>
      <name val="Arial"/>
      <family val="2"/>
    </font>
    <font>
      <b/>
      <sz val="16"/>
      <color indexed="6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b/>
      <i/>
      <sz val="8"/>
      <color indexed="63"/>
      <name val="Arial"/>
      <family val="2"/>
    </font>
    <font>
      <b/>
      <vertAlign val="superscript"/>
      <sz val="8"/>
      <color indexed="63"/>
      <name val="Arial"/>
      <family val="2"/>
    </font>
    <font>
      <sz val="16"/>
      <color indexed="63"/>
      <name val="Arial"/>
      <family val="2"/>
    </font>
    <font>
      <sz val="9"/>
      <color indexed="63"/>
      <name val="Arial"/>
      <family val="2"/>
    </font>
    <font>
      <sz val="8"/>
      <color indexed="63"/>
      <name val="Arial"/>
      <family val="2"/>
    </font>
    <font>
      <vertAlign val="superscript"/>
      <sz val="9"/>
      <color indexed="63"/>
      <name val="Arial"/>
      <family val="2"/>
    </font>
    <font>
      <b/>
      <sz val="8"/>
      <color indexed="9"/>
      <name val="Arial"/>
      <family val="2"/>
    </font>
    <font>
      <i/>
      <sz val="8"/>
      <color indexed="63"/>
      <name val="Arial"/>
      <family val="2"/>
    </font>
    <font>
      <b/>
      <sz val="8"/>
      <color indexed="9"/>
      <name val="Arial"/>
      <family val="2"/>
    </font>
    <font>
      <b/>
      <sz val="8"/>
      <color indexed="21"/>
      <name val="Arial"/>
      <family val="2"/>
    </font>
    <font>
      <sz val="8"/>
      <color indexed="21"/>
      <name val="Arial"/>
      <family val="2"/>
    </font>
    <font>
      <b/>
      <sz val="9"/>
      <color indexed="63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i/>
      <sz val="9"/>
      <color indexed="63"/>
      <name val="Arial"/>
      <family val="2"/>
    </font>
    <font>
      <b/>
      <u/>
      <sz val="8"/>
      <color indexed="6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7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57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3"/>
      </bottom>
      <diagonal/>
    </border>
    <border>
      <left/>
      <right style="medium">
        <color indexed="63"/>
      </right>
      <top style="medium">
        <color indexed="64"/>
      </top>
      <bottom style="medium">
        <color indexed="63"/>
      </bottom>
      <diagonal/>
    </border>
    <border>
      <left style="medium">
        <color indexed="63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3"/>
      </left>
      <right/>
      <top style="medium">
        <color indexed="64"/>
      </top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/>
      <top/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0">
    <xf numFmtId="0" fontId="0" fillId="0" borderId="0" xfId="0"/>
    <xf numFmtId="167" fontId="15" fillId="0" borderId="2" xfId="4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167" fontId="5" fillId="0" borderId="4" xfId="4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167" fontId="15" fillId="0" borderId="6" xfId="4" applyNumberFormat="1" applyFont="1" applyBorder="1" applyAlignment="1">
      <alignment vertical="center"/>
    </xf>
    <xf numFmtId="4" fontId="15" fillId="0" borderId="7" xfId="4" applyNumberFormat="1" applyFont="1" applyBorder="1" applyAlignment="1">
      <alignment vertical="center"/>
    </xf>
    <xf numFmtId="167" fontId="15" fillId="0" borderId="8" xfId="4" applyNumberFormat="1" applyFont="1" applyBorder="1" applyAlignment="1">
      <alignment vertical="center"/>
    </xf>
    <xf numFmtId="4" fontId="5" fillId="0" borderId="9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167" fontId="5" fillId="2" borderId="4" xfId="4" applyNumberFormat="1" applyFont="1" applyFill="1" applyBorder="1" applyAlignment="1">
      <alignment vertical="center"/>
    </xf>
    <xf numFmtId="0" fontId="20" fillId="3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4" fontId="22" fillId="4" borderId="18" xfId="0" applyNumberFormat="1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4" fontId="5" fillId="6" borderId="20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2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3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vertical="center" wrapText="1"/>
      <protection locked="0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4" fontId="5" fillId="0" borderId="24" xfId="1" applyNumberFormat="1" applyFont="1" applyBorder="1" applyAlignment="1">
      <alignment horizontal="right" vertical="center" wrapText="1"/>
    </xf>
    <xf numFmtId="4" fontId="26" fillId="6" borderId="20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10" fillId="0" borderId="2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6" borderId="26" xfId="0" applyFont="1" applyFill="1" applyBorder="1" applyProtection="1"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righ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4" fontId="8" fillId="0" borderId="0" xfId="1" applyNumberFormat="1" applyFont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165" fontId="23" fillId="0" borderId="0" xfId="0" applyNumberFormat="1" applyFont="1" applyProtection="1">
      <protection locked="0"/>
    </xf>
    <xf numFmtId="165" fontId="11" fillId="0" borderId="0" xfId="0" applyNumberFormat="1" applyFont="1" applyProtection="1">
      <protection locked="0"/>
    </xf>
    <xf numFmtId="4" fontId="5" fillId="0" borderId="20" xfId="1" applyNumberFormat="1" applyFont="1" applyBorder="1" applyAlignment="1">
      <alignment horizontal="right" vertical="center" wrapText="1"/>
    </xf>
    <xf numFmtId="0" fontId="10" fillId="0" borderId="25" xfId="0" quotePrefix="1" applyFont="1" applyBorder="1" applyAlignment="1" applyProtection="1">
      <alignment horizontal="center"/>
      <protection locked="0"/>
    </xf>
    <xf numFmtId="4" fontId="10" fillId="0" borderId="0" xfId="1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4" fillId="0" borderId="0" xfId="0" applyFont="1" applyProtection="1">
      <protection locked="0"/>
    </xf>
    <xf numFmtId="165" fontId="5" fillId="0" borderId="30" xfId="0" applyNumberFormat="1" applyFont="1" applyBorder="1" applyAlignment="1" applyProtection="1">
      <alignment horizontal="left"/>
      <protection locked="0"/>
    </xf>
    <xf numFmtId="165" fontId="5" fillId="0" borderId="31" xfId="0" applyNumberFormat="1" applyFont="1" applyBorder="1" applyAlignment="1" applyProtection="1">
      <alignment horizontal="left"/>
      <protection locked="0"/>
    </xf>
    <xf numFmtId="165" fontId="5" fillId="0" borderId="32" xfId="0" applyNumberFormat="1" applyFont="1" applyBorder="1" applyAlignment="1" applyProtection="1">
      <alignment horizontal="left"/>
      <protection locked="0"/>
    </xf>
    <xf numFmtId="165" fontId="5" fillId="0" borderId="30" xfId="0" applyNumberFormat="1" applyFont="1" applyBorder="1" applyProtection="1">
      <protection locked="0"/>
    </xf>
    <xf numFmtId="165" fontId="11" fillId="0" borderId="31" xfId="0" applyNumberFormat="1" applyFont="1" applyBorder="1" applyProtection="1">
      <protection locked="0"/>
    </xf>
    <xf numFmtId="166" fontId="10" fillId="0" borderId="31" xfId="1" applyNumberFormat="1" applyFont="1" applyBorder="1" applyAlignment="1" applyProtection="1">
      <alignment horizontal="right" vertical="center" wrapText="1"/>
      <protection locked="0"/>
    </xf>
    <xf numFmtId="166" fontId="10" fillId="0" borderId="32" xfId="1" applyNumberFormat="1" applyFont="1" applyBorder="1" applyAlignment="1" applyProtection="1">
      <alignment horizontal="right" vertical="center" wrapText="1"/>
      <protection locked="0"/>
    </xf>
    <xf numFmtId="165" fontId="5" fillId="0" borderId="33" xfId="0" applyNumberFormat="1" applyFont="1" applyBorder="1" applyProtection="1">
      <protection locked="0"/>
    </xf>
    <xf numFmtId="165" fontId="11" fillId="0" borderId="34" xfId="0" applyNumberFormat="1" applyFont="1" applyBorder="1" applyProtection="1">
      <protection locked="0"/>
    </xf>
    <xf numFmtId="166" fontId="10" fillId="0" borderId="34" xfId="1" applyNumberFormat="1" applyFont="1" applyBorder="1" applyAlignment="1" applyProtection="1">
      <alignment horizontal="right" vertical="center" wrapText="1"/>
      <protection locked="0"/>
    </xf>
    <xf numFmtId="166" fontId="10" fillId="0" borderId="35" xfId="1" applyNumberFormat="1" applyFont="1" applyBorder="1" applyAlignment="1" applyProtection="1">
      <alignment horizontal="right" vertical="center" wrapText="1"/>
      <protection locked="0"/>
    </xf>
    <xf numFmtId="165" fontId="5" fillId="0" borderId="36" xfId="0" applyNumberFormat="1" applyFont="1" applyBorder="1" applyProtection="1">
      <protection locked="0"/>
    </xf>
    <xf numFmtId="166" fontId="10" fillId="0" borderId="0" xfId="1" applyNumberFormat="1" applyFont="1" applyAlignment="1" applyProtection="1">
      <alignment horizontal="right" vertical="center" wrapText="1"/>
      <protection locked="0"/>
    </xf>
    <xf numFmtId="166" fontId="10" fillId="0" borderId="37" xfId="1" applyNumberFormat="1" applyFont="1" applyBorder="1" applyAlignment="1" applyProtection="1">
      <alignment horizontal="right" vertical="center" wrapText="1"/>
      <protection locked="0"/>
    </xf>
    <xf numFmtId="165" fontId="5" fillId="0" borderId="38" xfId="0" applyNumberFormat="1" applyFont="1" applyBorder="1" applyProtection="1">
      <protection locked="0"/>
    </xf>
    <xf numFmtId="165" fontId="11" fillId="0" borderId="39" xfId="0" applyNumberFormat="1" applyFont="1" applyBorder="1" applyProtection="1">
      <protection locked="0"/>
    </xf>
    <xf numFmtId="166" fontId="10" fillId="0" borderId="39" xfId="1" applyNumberFormat="1" applyFont="1" applyBorder="1" applyAlignment="1" applyProtection="1">
      <alignment horizontal="right" vertical="center" wrapText="1"/>
      <protection locked="0"/>
    </xf>
    <xf numFmtId="166" fontId="10" fillId="0" borderId="40" xfId="1" applyNumberFormat="1" applyFont="1" applyBorder="1" applyAlignment="1" applyProtection="1">
      <alignment horizontal="right" vertical="center" wrapText="1"/>
      <protection locked="0"/>
    </xf>
    <xf numFmtId="165" fontId="23" fillId="0" borderId="41" xfId="0" applyNumberFormat="1" applyFont="1" applyBorder="1" applyProtection="1">
      <protection locked="0"/>
    </xf>
    <xf numFmtId="165" fontId="11" fillId="0" borderId="42" xfId="0" applyNumberFormat="1" applyFont="1" applyBorder="1" applyProtection="1">
      <protection locked="0"/>
    </xf>
    <xf numFmtId="166" fontId="10" fillId="0" borderId="42" xfId="1" applyNumberFormat="1" applyFont="1" applyBorder="1" applyAlignment="1" applyProtection="1">
      <alignment horizontal="right" vertical="center" wrapText="1"/>
      <protection locked="0"/>
    </xf>
    <xf numFmtId="166" fontId="10" fillId="0" borderId="43" xfId="1" applyNumberFormat="1" applyFont="1" applyBorder="1" applyAlignment="1" applyProtection="1">
      <alignment horizontal="right" vertical="center" wrapText="1"/>
      <protection locked="0"/>
    </xf>
    <xf numFmtId="165" fontId="10" fillId="0" borderId="0" xfId="0" applyNumberFormat="1" applyFont="1" applyProtection="1">
      <protection locked="0"/>
    </xf>
    <xf numFmtId="4" fontId="5" fillId="0" borderId="4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21" xfId="1" applyNumberFormat="1" applyFont="1" applyBorder="1" applyAlignment="1">
      <alignment horizontal="right" vertical="center" wrapText="1"/>
    </xf>
    <xf numFmtId="4" fontId="5" fillId="0" borderId="22" xfId="1" applyNumberFormat="1" applyFont="1" applyBorder="1" applyAlignment="1">
      <alignment horizontal="right" vertical="center" wrapText="1"/>
    </xf>
    <xf numFmtId="4" fontId="5" fillId="0" borderId="23" xfId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15" fillId="0" borderId="45" xfId="0" applyFont="1" applyBorder="1" applyProtection="1">
      <protection locked="0"/>
    </xf>
    <xf numFmtId="0" fontId="1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45" xfId="0" applyFont="1" applyBorder="1" applyProtection="1"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4" fontId="5" fillId="6" borderId="50" xfId="0" applyNumberFormat="1" applyFont="1" applyFill="1" applyBorder="1" applyAlignment="1" applyProtection="1">
      <alignment vertical="center"/>
      <protection locked="0"/>
    </xf>
    <xf numFmtId="4" fontId="5" fillId="6" borderId="7" xfId="0" applyNumberFormat="1" applyFont="1" applyFill="1" applyBorder="1" applyAlignment="1" applyProtection="1">
      <alignment vertical="center" wrapText="1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 applyProtection="1">
      <alignment vertical="center" wrapText="1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15" fillId="0" borderId="57" xfId="0" applyFont="1" applyBorder="1" applyAlignment="1" applyProtection="1">
      <alignment vertical="center" wrapText="1"/>
      <protection locked="0"/>
    </xf>
    <xf numFmtId="0" fontId="15" fillId="0" borderId="58" xfId="0" applyFont="1" applyBorder="1" applyProtection="1">
      <protection locked="0"/>
    </xf>
    <xf numFmtId="0" fontId="5" fillId="0" borderId="56" xfId="0" applyFont="1" applyBorder="1" applyAlignment="1" applyProtection="1">
      <alignment vertical="center" wrapText="1"/>
      <protection locked="0"/>
    </xf>
    <xf numFmtId="0" fontId="5" fillId="0" borderId="57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167" fontId="15" fillId="0" borderId="0" xfId="4" applyNumberFormat="1" applyFont="1" applyAlignment="1" applyProtection="1">
      <alignment vertical="center"/>
      <protection locked="0"/>
    </xf>
    <xf numFmtId="4" fontId="5" fillId="0" borderId="60" xfId="1" applyNumberFormat="1" applyFont="1" applyBorder="1" applyAlignment="1">
      <alignment horizontal="right" vertical="center" wrapText="1"/>
    </xf>
    <xf numFmtId="4" fontId="5" fillId="0" borderId="36" xfId="1" applyNumberFormat="1" applyFont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4" fontId="5" fillId="0" borderId="61" xfId="1" applyNumberFormat="1" applyFont="1" applyBorder="1" applyAlignment="1">
      <alignment horizontal="right" vertical="center" wrapText="1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3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4" fontId="5" fillId="6" borderId="6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>
      <alignment horizontal="right" vertical="center" wrapText="1"/>
    </xf>
    <xf numFmtId="0" fontId="7" fillId="0" borderId="0" xfId="0" applyFont="1" applyProtection="1">
      <protection locked="0"/>
    </xf>
    <xf numFmtId="4" fontId="5" fillId="0" borderId="67" xfId="1" quotePrefix="1" applyNumberFormat="1" applyFont="1" applyBorder="1" applyAlignment="1">
      <alignment horizontal="right" vertical="center" wrapText="1"/>
    </xf>
    <xf numFmtId="165" fontId="5" fillId="0" borderId="59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Protection="1">
      <protection locked="0"/>
    </xf>
    <xf numFmtId="0" fontId="30" fillId="0" borderId="0" xfId="0" quotePrefix="1" applyFont="1" applyProtection="1">
      <protection locked="0"/>
    </xf>
    <xf numFmtId="4" fontId="5" fillId="6" borderId="28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9" xfId="1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0" applyFont="1" applyAlignment="1">
      <alignment vertical="top" wrapText="1"/>
    </xf>
    <xf numFmtId="0" fontId="28" fillId="0" borderId="100" xfId="0" applyFont="1" applyBorder="1" applyAlignment="1">
      <alignment horizontal="center"/>
    </xf>
    <xf numFmtId="0" fontId="28" fillId="0" borderId="105" xfId="0" applyFont="1" applyBorder="1" applyAlignment="1">
      <alignment horizontal="center"/>
    </xf>
    <xf numFmtId="0" fontId="28" fillId="0" borderId="92" xfId="0" applyFont="1" applyBorder="1" applyAlignment="1">
      <alignment horizontal="center"/>
    </xf>
    <xf numFmtId="0" fontId="29" fillId="0" borderId="45" xfId="0" applyFont="1" applyBorder="1"/>
    <xf numFmtId="0" fontId="29" fillId="0" borderId="58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0" fillId="0" borderId="45" xfId="0" applyBorder="1"/>
    <xf numFmtId="0" fontId="29" fillId="0" borderId="106" xfId="0" applyFont="1" applyBorder="1" applyAlignment="1">
      <alignment vertical="top" wrapText="1"/>
    </xf>
    <xf numFmtId="0" fontId="29" fillId="0" borderId="107" xfId="0" applyFont="1" applyBorder="1" applyAlignment="1">
      <alignment vertical="top" wrapText="1"/>
    </xf>
    <xf numFmtId="0" fontId="29" fillId="0" borderId="93" xfId="0" applyFont="1" applyBorder="1" applyAlignment="1">
      <alignment vertical="top" wrapText="1"/>
    </xf>
    <xf numFmtId="4" fontId="5" fillId="8" borderId="12" xfId="1" applyNumberFormat="1" applyFont="1" applyFill="1" applyBorder="1" applyAlignment="1">
      <alignment horizontal="right" vertic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4" fontId="5" fillId="9" borderId="9" xfId="1" applyNumberFormat="1" applyFont="1" applyFill="1" applyBorder="1" applyAlignment="1">
      <alignment horizontal="right" vertical="center" wrapText="1"/>
    </xf>
    <xf numFmtId="4" fontId="5" fillId="9" borderId="11" xfId="1" applyNumberFormat="1" applyFont="1" applyFill="1" applyBorder="1" applyAlignment="1">
      <alignment horizontal="right" vertical="center" wrapText="1"/>
    </xf>
    <xf numFmtId="4" fontId="5" fillId="9" borderId="10" xfId="1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4" fontId="5" fillId="0" borderId="11" xfId="1" applyNumberFormat="1" applyFont="1" applyBorder="1" applyAlignment="1" applyProtection="1">
      <alignment horizontal="center" vertical="center" wrapText="1"/>
      <protection locked="0"/>
    </xf>
    <xf numFmtId="0" fontId="10" fillId="10" borderId="59" xfId="0" applyFont="1" applyFill="1" applyBorder="1" applyAlignment="1" applyProtection="1">
      <alignment horizontal="center"/>
      <protection locked="0"/>
    </xf>
    <xf numFmtId="0" fontId="3" fillId="0" borderId="4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28" fillId="7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165" fontId="5" fillId="0" borderId="38" xfId="0" applyNumberFormat="1" applyFont="1" applyBorder="1" applyAlignment="1" applyProtection="1">
      <alignment horizontal="left"/>
      <protection locked="0"/>
    </xf>
    <xf numFmtId="165" fontId="5" fillId="0" borderId="39" xfId="0" applyNumberFormat="1" applyFont="1" applyBorder="1" applyAlignment="1" applyProtection="1">
      <alignment horizontal="left"/>
      <protection locked="0"/>
    </xf>
    <xf numFmtId="165" fontId="5" fillId="0" borderId="40" xfId="0" applyNumberFormat="1" applyFont="1" applyBorder="1" applyAlignment="1" applyProtection="1">
      <alignment horizontal="left"/>
      <protection locked="0"/>
    </xf>
    <xf numFmtId="165" fontId="11" fillId="0" borderId="25" xfId="0" applyNumberFormat="1" applyFont="1" applyBorder="1" applyAlignment="1" applyProtection="1">
      <alignment horizontal="center" vertical="center" wrapText="1"/>
      <protection locked="0"/>
    </xf>
    <xf numFmtId="165" fontId="11" fillId="0" borderId="68" xfId="0" applyNumberFormat="1" applyFont="1" applyBorder="1" applyAlignment="1" applyProtection="1">
      <alignment horizontal="center" vertical="center" wrapText="1"/>
      <protection locked="0"/>
    </xf>
    <xf numFmtId="165" fontId="11" fillId="0" borderId="69" xfId="0" applyNumberFormat="1" applyFont="1" applyBorder="1" applyAlignment="1" applyProtection="1">
      <alignment horizontal="center" vertical="center" wrapText="1"/>
      <protection locked="0"/>
    </xf>
    <xf numFmtId="165" fontId="5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5" fillId="0" borderId="70" xfId="1" applyNumberFormat="1" applyFont="1" applyBorder="1" applyAlignment="1" applyProtection="1">
      <alignment horizontal="right" vertical="center" wrapText="1"/>
      <protection locked="0"/>
    </xf>
    <xf numFmtId="4" fontId="5" fillId="0" borderId="71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 applyProtection="1">
      <alignment horizontal="right" vertical="center" wrapText="1"/>
      <protection locked="0"/>
    </xf>
    <xf numFmtId="165" fontId="5" fillId="0" borderId="72" xfId="0" applyNumberFormat="1" applyFont="1" applyBorder="1" applyAlignment="1" applyProtection="1">
      <alignment horizontal="left" vertical="center"/>
      <protection locked="0"/>
    </xf>
    <xf numFmtId="165" fontId="5" fillId="0" borderId="73" xfId="0" applyNumberFormat="1" applyFont="1" applyBorder="1" applyAlignment="1" applyProtection="1">
      <alignment horizontal="left" vertical="center"/>
      <protection locked="0"/>
    </xf>
    <xf numFmtId="165" fontId="5" fillId="0" borderId="74" xfId="0" applyNumberFormat="1" applyFont="1" applyBorder="1" applyAlignment="1" applyProtection="1">
      <alignment horizontal="left" vertical="center"/>
      <protection locked="0"/>
    </xf>
    <xf numFmtId="4" fontId="5" fillId="0" borderId="75" xfId="1" applyNumberFormat="1" applyFont="1" applyBorder="1" applyAlignment="1">
      <alignment horizontal="right" vertical="center" wrapText="1"/>
    </xf>
    <xf numFmtId="4" fontId="5" fillId="0" borderId="76" xfId="1" applyNumberFormat="1" applyFont="1" applyBorder="1" applyAlignment="1">
      <alignment horizontal="right" vertical="center" wrapText="1"/>
    </xf>
    <xf numFmtId="4" fontId="5" fillId="0" borderId="69" xfId="1" applyNumberFormat="1" applyFont="1" applyBorder="1" applyAlignment="1">
      <alignment horizontal="right" vertical="center" wrapText="1"/>
    </xf>
    <xf numFmtId="165" fontId="5" fillId="0" borderId="77" xfId="0" applyNumberFormat="1" applyFont="1" applyBorder="1" applyAlignment="1" applyProtection="1">
      <alignment horizontal="center" vertical="center" wrapText="1"/>
      <protection locked="0"/>
    </xf>
    <xf numFmtId="165" fontId="5" fillId="0" borderId="78" xfId="0" applyNumberFormat="1" applyFont="1" applyBorder="1" applyAlignment="1" applyProtection="1">
      <alignment horizontal="center" vertical="center" wrapText="1"/>
      <protection locked="0"/>
    </xf>
    <xf numFmtId="4" fontId="5" fillId="6" borderId="75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6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9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0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1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83" xfId="0" applyNumberFormat="1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4" fontId="5" fillId="0" borderId="85" xfId="0" applyNumberFormat="1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165" fontId="5" fillId="0" borderId="87" xfId="0" applyNumberFormat="1" applyFont="1" applyBorder="1" applyAlignment="1" applyProtection="1">
      <alignment horizontal="center" vertical="center" wrapText="1"/>
      <protection locked="0"/>
    </xf>
    <xf numFmtId="165" fontId="5" fillId="0" borderId="64" xfId="0" applyNumberFormat="1" applyFont="1" applyBorder="1" applyAlignment="1" applyProtection="1">
      <alignment horizontal="center" vertical="center" wrapText="1"/>
      <protection locked="0"/>
    </xf>
    <xf numFmtId="0" fontId="5" fillId="0" borderId="88" xfId="0" applyFont="1" applyBorder="1" applyAlignment="1" applyProtection="1">
      <alignment horizontal="center" vertical="center" wrapText="1"/>
      <protection locked="0"/>
    </xf>
    <xf numFmtId="0" fontId="5" fillId="0" borderId="89" xfId="0" applyFont="1" applyBorder="1" applyAlignment="1" applyProtection="1">
      <alignment horizontal="center" vertical="center" wrapText="1"/>
      <protection locked="0"/>
    </xf>
    <xf numFmtId="0" fontId="5" fillId="0" borderId="90" xfId="0" applyFont="1" applyBorder="1" applyAlignment="1" applyProtection="1">
      <alignment horizontal="center" vertical="center" wrapText="1"/>
      <protection locked="0"/>
    </xf>
    <xf numFmtId="0" fontId="5" fillId="0" borderId="91" xfId="0" applyFont="1" applyBorder="1" applyAlignment="1" applyProtection="1">
      <alignment horizontal="center" vertical="center" wrapText="1"/>
      <protection locked="0"/>
    </xf>
    <xf numFmtId="0" fontId="5" fillId="0" borderId="92" xfId="0" applyFont="1" applyBorder="1" applyAlignment="1" applyProtection="1">
      <alignment horizontal="center" vertical="center" wrapText="1"/>
      <protection locked="0"/>
    </xf>
    <xf numFmtId="0" fontId="5" fillId="0" borderId="93" xfId="0" applyFont="1" applyBorder="1" applyAlignment="1" applyProtection="1">
      <alignment horizontal="center" vertical="center" wrapText="1"/>
      <protection locked="0"/>
    </xf>
    <xf numFmtId="4" fontId="5" fillId="0" borderId="75" xfId="1" applyNumberFormat="1" applyFont="1" applyBorder="1" applyAlignment="1" applyProtection="1">
      <alignment horizontal="right" vertical="center" wrapText="1"/>
      <protection locked="0"/>
    </xf>
    <xf numFmtId="4" fontId="5" fillId="0" borderId="76" xfId="1" applyNumberFormat="1" applyFont="1" applyBorder="1" applyAlignment="1" applyProtection="1">
      <alignment horizontal="right" vertical="center" wrapText="1"/>
      <protection locked="0"/>
    </xf>
    <xf numFmtId="4" fontId="5" fillId="0" borderId="69" xfId="1" applyNumberFormat="1" applyFont="1" applyBorder="1" applyAlignment="1" applyProtection="1">
      <alignment horizontal="right" vertical="center" wrapText="1"/>
      <protection locked="0"/>
    </xf>
    <xf numFmtId="4" fontId="5" fillId="0" borderId="70" xfId="1" applyNumberFormat="1" applyFont="1" applyBorder="1" applyAlignment="1">
      <alignment horizontal="right" vertical="center" wrapText="1"/>
    </xf>
    <xf numFmtId="4" fontId="5" fillId="0" borderId="66" xfId="1" applyNumberFormat="1" applyFont="1" applyBorder="1" applyAlignment="1">
      <alignment horizontal="right" vertical="center" wrapText="1"/>
    </xf>
    <xf numFmtId="165" fontId="11" fillId="0" borderId="0" xfId="0" applyNumberFormat="1" applyFont="1" applyAlignment="1" applyProtection="1">
      <alignment horizontal="center" vertical="center" wrapText="1"/>
      <protection locked="0"/>
    </xf>
    <xf numFmtId="4" fontId="5" fillId="0" borderId="94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6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horizontal="center" vertical="center" wrapText="1"/>
      <protection locked="0"/>
    </xf>
    <xf numFmtId="0" fontId="5" fillId="5" borderId="46" xfId="0" applyFont="1" applyFill="1" applyBorder="1" applyAlignment="1" applyProtection="1">
      <alignment horizontal="center" vertical="center" wrapText="1"/>
      <protection locked="0"/>
    </xf>
    <xf numFmtId="0" fontId="5" fillId="5" borderId="47" xfId="0" applyFont="1" applyFill="1" applyBorder="1" applyAlignment="1" applyProtection="1">
      <alignment horizontal="center" vertical="center" wrapText="1"/>
      <protection locked="0"/>
    </xf>
    <xf numFmtId="0" fontId="5" fillId="5" borderId="97" xfId="0" applyFont="1" applyFill="1" applyBorder="1" applyAlignment="1" applyProtection="1">
      <alignment horizontal="center" vertical="center" wrapText="1"/>
      <protection locked="0"/>
    </xf>
    <xf numFmtId="0" fontId="5" fillId="6" borderId="98" xfId="0" applyFont="1" applyFill="1" applyBorder="1" applyAlignment="1" applyProtection="1">
      <alignment horizontal="center" vertical="center"/>
      <protection locked="0"/>
    </xf>
    <xf numFmtId="0" fontId="5" fillId="6" borderId="99" xfId="0" applyFont="1" applyFill="1" applyBorder="1" applyAlignment="1" applyProtection="1">
      <alignment horizontal="center" vertical="center"/>
      <protection locked="0"/>
    </xf>
    <xf numFmtId="0" fontId="15" fillId="0" borderId="100" xfId="0" applyFont="1" applyBorder="1" applyAlignment="1" applyProtection="1">
      <alignment horizontal="left" vertical="center" wrapText="1"/>
      <protection locked="0"/>
    </xf>
    <xf numFmtId="0" fontId="15" fillId="0" borderId="92" xfId="0" applyFont="1" applyBorder="1" applyAlignment="1" applyProtection="1">
      <alignment horizontal="left" vertical="center" wrapText="1"/>
      <protection locked="0"/>
    </xf>
    <xf numFmtId="0" fontId="15" fillId="0" borderId="101" xfId="0" applyFont="1" applyBorder="1" applyAlignment="1" applyProtection="1">
      <alignment horizontal="left" vertical="center" wrapText="1"/>
      <protection locked="0"/>
    </xf>
    <xf numFmtId="0" fontId="15" fillId="0" borderId="10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58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97" xfId="0" applyFont="1" applyBorder="1" applyAlignment="1" applyProtection="1">
      <alignment horizontal="left" vertical="center"/>
      <protection locked="0"/>
    </xf>
    <xf numFmtId="0" fontId="15" fillId="0" borderId="54" xfId="0" applyFont="1" applyBorder="1" applyAlignment="1" applyProtection="1">
      <alignment horizontal="left" vertical="center" wrapText="1"/>
      <protection locked="0"/>
    </xf>
    <xf numFmtId="0" fontId="15" fillId="0" borderId="103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5" fillId="0" borderId="99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97" xfId="0" applyFont="1" applyBorder="1" applyAlignment="1" applyProtection="1">
      <alignment horizontal="center" vertical="center" wrapText="1"/>
      <protection locked="0"/>
    </xf>
    <xf numFmtId="1" fontId="5" fillId="6" borderId="104" xfId="0" applyNumberFormat="1" applyFont="1" applyFill="1" applyBorder="1" applyAlignment="1" applyProtection="1">
      <alignment horizontal="center" vertical="center"/>
      <protection locked="0"/>
    </xf>
    <xf numFmtId="1" fontId="5" fillId="6" borderId="103" xfId="0" applyNumberFormat="1" applyFont="1" applyFill="1" applyBorder="1" applyAlignment="1" applyProtection="1">
      <alignment horizontal="center" vertical="center"/>
      <protection locked="0"/>
    </xf>
    <xf numFmtId="164" fontId="5" fillId="6" borderId="46" xfId="1" applyFont="1" applyFill="1" applyBorder="1" applyAlignment="1" applyProtection="1">
      <alignment horizontal="center" vertical="center"/>
      <protection locked="0"/>
    </xf>
    <xf numFmtId="164" fontId="5" fillId="6" borderId="97" xfId="1" applyFont="1" applyFill="1" applyBorder="1" applyAlignment="1" applyProtection="1">
      <alignment horizontal="center" vertical="center"/>
      <protection locked="0"/>
    </xf>
    <xf numFmtId="4" fontId="5" fillId="0" borderId="94" xfId="1" applyNumberFormat="1" applyFont="1" applyBorder="1" applyAlignment="1" applyProtection="1">
      <alignment horizontal="right" vertical="center" wrapText="1"/>
      <protection locked="0"/>
    </xf>
    <xf numFmtId="4" fontId="5" fillId="0" borderId="95" xfId="1" applyNumberFormat="1" applyFont="1" applyBorder="1" applyAlignment="1" applyProtection="1">
      <alignment horizontal="right" vertical="center" wrapText="1"/>
      <protection locked="0"/>
    </xf>
    <xf numFmtId="4" fontId="5" fillId="0" borderId="96" xfId="1" applyNumberFormat="1" applyFont="1" applyBorder="1" applyAlignment="1" applyProtection="1">
      <alignment horizontal="right" vertical="center" wrapText="1"/>
      <protection locked="0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2000000}"/>
    <cellStyle name="Percent" xfId="4" builtinId="5"/>
    <cellStyle name="Percent 2" xfId="5" xr:uid="{00000000-0005-0000-0000-000003000000}"/>
  </cellStyles>
  <dxfs count="2">
    <dxf>
      <font>
        <color auto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85725</xdr:rowOff>
    </xdr:from>
    <xdr:to>
      <xdr:col>0</xdr:col>
      <xdr:colOff>1257300</xdr:colOff>
      <xdr:row>2</xdr:row>
      <xdr:rowOff>9525</xdr:rowOff>
    </xdr:to>
    <xdr:pic>
      <xdr:nvPicPr>
        <xdr:cNvPr id="52327" name="Picture 4">
          <a:extLst>
            <a:ext uri="{FF2B5EF4-FFF2-40B4-BE49-F238E27FC236}">
              <a16:creationId xmlns:a16="http://schemas.microsoft.com/office/drawing/2014/main" id="{F6A4D5A6-8FBE-476E-9114-5824870D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7497" name="Picture 4">
          <a:extLst>
            <a:ext uri="{FF2B5EF4-FFF2-40B4-BE49-F238E27FC236}">
              <a16:creationId xmlns:a16="http://schemas.microsoft.com/office/drawing/2014/main" id="{86F0F1D5-6577-4254-BD61-BCE9710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</xdr:colOff>
      <xdr:row>19</xdr:row>
      <xdr:rowOff>104775</xdr:rowOff>
    </xdr:from>
    <xdr:to>
      <xdr:col>6</xdr:col>
      <xdr:colOff>383961</xdr:colOff>
      <xdr:row>41</xdr:row>
      <xdr:rowOff>12249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4DBCBE-E694-A3A7-1C33-6ECF5F0F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1925" y="6248400"/>
          <a:ext cx="1720636" cy="3612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60568" name="Picture 4">
          <a:extLst>
            <a:ext uri="{FF2B5EF4-FFF2-40B4-BE49-F238E27FC236}">
              <a16:creationId xmlns:a16="http://schemas.microsoft.com/office/drawing/2014/main" id="{685FD285-9980-4145-9535-0DE66BC1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19</xdr:row>
      <xdr:rowOff>130175</xdr:rowOff>
    </xdr:from>
    <xdr:to>
      <xdr:col>6</xdr:col>
      <xdr:colOff>390311</xdr:colOff>
      <xdr:row>41</xdr:row>
      <xdr:rowOff>40824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5DEB6-FFEC-DC3D-8D65-030A6B3C8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7475" y="6273800"/>
          <a:ext cx="1714286" cy="36158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9543" name="Picture 4">
          <a:extLst>
            <a:ext uri="{FF2B5EF4-FFF2-40B4-BE49-F238E27FC236}">
              <a16:creationId xmlns:a16="http://schemas.microsoft.com/office/drawing/2014/main" id="{8792E19F-86F1-4687-8DAA-E2C649F9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19</xdr:row>
      <xdr:rowOff>133350</xdr:rowOff>
    </xdr:from>
    <xdr:to>
      <xdr:col>6</xdr:col>
      <xdr:colOff>276011</xdr:colOff>
      <xdr:row>41</xdr:row>
      <xdr:rowOff>40824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D08F8F-146F-207F-F5AB-482D65E7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6276975"/>
          <a:ext cx="1714286" cy="3612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581025</xdr:colOff>
      <xdr:row>15</xdr:row>
      <xdr:rowOff>9525</xdr:rowOff>
    </xdr:to>
    <xdr:pic>
      <xdr:nvPicPr>
        <xdr:cNvPr id="13087" name="Picture 442">
          <a:extLst>
            <a:ext uri="{FF2B5EF4-FFF2-40B4-BE49-F238E27FC236}">
              <a16:creationId xmlns:a16="http://schemas.microsoft.com/office/drawing/2014/main" id="{C6AD1B68-30CA-4132-B6A3-6A6B44FB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0"/>
          <a:ext cx="1800225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133350</xdr:rowOff>
    </xdr:from>
    <xdr:to>
      <xdr:col>0</xdr:col>
      <xdr:colOff>1771650</xdr:colOff>
      <xdr:row>2</xdr:row>
      <xdr:rowOff>57150</xdr:rowOff>
    </xdr:to>
    <xdr:pic>
      <xdr:nvPicPr>
        <xdr:cNvPr id="41361" name="Picture 4">
          <a:extLst>
            <a:ext uri="{FF2B5EF4-FFF2-40B4-BE49-F238E27FC236}">
              <a16:creationId xmlns:a16="http://schemas.microsoft.com/office/drawing/2014/main" id="{6E324AC8-4A57-44FB-9346-DB913E494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350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0279" name="Picture 4">
          <a:extLst>
            <a:ext uri="{FF2B5EF4-FFF2-40B4-BE49-F238E27FC236}">
              <a16:creationId xmlns:a16="http://schemas.microsoft.com/office/drawing/2014/main" id="{F0429312-EE9B-4E8C-8237-98873047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40397" name="Picture 4">
          <a:extLst>
            <a:ext uri="{FF2B5EF4-FFF2-40B4-BE49-F238E27FC236}">
              <a16:creationId xmlns:a16="http://schemas.microsoft.com/office/drawing/2014/main" id="{BCF9352D-8EE9-4BF0-9F5D-F24AE0BF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3331" name="Picture 4">
          <a:extLst>
            <a:ext uri="{FF2B5EF4-FFF2-40B4-BE49-F238E27FC236}">
              <a16:creationId xmlns:a16="http://schemas.microsoft.com/office/drawing/2014/main" id="{4A4BA385-3570-464C-9CB4-F0712AA5D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4356" name="Picture 4">
          <a:extLst>
            <a:ext uri="{FF2B5EF4-FFF2-40B4-BE49-F238E27FC236}">
              <a16:creationId xmlns:a16="http://schemas.microsoft.com/office/drawing/2014/main" id="{539D4DEE-BA77-48ED-8712-A986E826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5378" name="Picture 4">
          <a:extLst>
            <a:ext uri="{FF2B5EF4-FFF2-40B4-BE49-F238E27FC236}">
              <a16:creationId xmlns:a16="http://schemas.microsoft.com/office/drawing/2014/main" id="{2AA5EA65-0D8A-4829-AACC-59D11978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6402" name="Picture 4">
          <a:extLst>
            <a:ext uri="{FF2B5EF4-FFF2-40B4-BE49-F238E27FC236}">
              <a16:creationId xmlns:a16="http://schemas.microsoft.com/office/drawing/2014/main" id="{C4B31074-2899-4BC0-A2C7-02405764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4613" name="Picture 4">
          <a:extLst>
            <a:ext uri="{FF2B5EF4-FFF2-40B4-BE49-F238E27FC236}">
              <a16:creationId xmlns:a16="http://schemas.microsoft.com/office/drawing/2014/main" id="{F4E4072A-7D82-400B-AA68-4EC60361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152400</xdr:rowOff>
    </xdr:from>
    <xdr:to>
      <xdr:col>6</xdr:col>
      <xdr:colOff>209336</xdr:colOff>
      <xdr:row>41</xdr:row>
      <xdr:rowOff>59874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C3729-5536-6BAE-522C-6E19B77B3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9850" y="6296025"/>
          <a:ext cx="1714286" cy="3612699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="110" zoomScaleNormal="110" workbookViewId="0">
      <selection activeCell="C35" sqref="C35"/>
    </sheetView>
  </sheetViews>
  <sheetFormatPr defaultRowHeight="12.5" x14ac:dyDescent="0.25"/>
  <sheetData>
    <row r="1" spans="1:10" ht="13.5" thickBot="1" x14ac:dyDescent="0.35">
      <c r="A1" s="152" t="s">
        <v>78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3" x14ac:dyDescent="0.3">
      <c r="A2" s="130"/>
      <c r="B2" s="131"/>
      <c r="C2" s="131"/>
      <c r="D2" s="131"/>
      <c r="E2" s="131"/>
      <c r="F2" s="131"/>
      <c r="G2" s="131"/>
      <c r="H2" s="131"/>
      <c r="I2" s="131"/>
      <c r="J2" s="132"/>
    </row>
    <row r="3" spans="1:10" ht="12.75" customHeight="1" x14ac:dyDescent="0.3">
      <c r="A3" s="133" t="s">
        <v>90</v>
      </c>
      <c r="B3" s="129"/>
      <c r="C3" s="129"/>
      <c r="D3" s="129"/>
      <c r="E3" s="129"/>
      <c r="F3" s="129"/>
      <c r="G3" s="129"/>
      <c r="H3" s="129"/>
      <c r="I3" s="129"/>
      <c r="J3" s="134"/>
    </row>
    <row r="4" spans="1:10" ht="12.75" customHeight="1" x14ac:dyDescent="0.25">
      <c r="A4" s="149" t="s">
        <v>98</v>
      </c>
      <c r="B4" s="153"/>
      <c r="C4" s="153"/>
      <c r="D4" s="153"/>
      <c r="E4" s="153"/>
      <c r="F4" s="153"/>
      <c r="G4" s="153"/>
      <c r="H4" s="153"/>
      <c r="I4" s="153"/>
      <c r="J4" s="154"/>
    </row>
    <row r="5" spans="1:10" x14ac:dyDescent="0.25">
      <c r="A5" s="155"/>
      <c r="B5" s="153"/>
      <c r="C5" s="153"/>
      <c r="D5" s="153"/>
      <c r="E5" s="153"/>
      <c r="F5" s="153"/>
      <c r="G5" s="153"/>
      <c r="H5" s="153"/>
      <c r="I5" s="153"/>
      <c r="J5" s="154"/>
    </row>
    <row r="6" spans="1:10" x14ac:dyDescent="0.25">
      <c r="A6" s="155"/>
      <c r="B6" s="153"/>
      <c r="C6" s="153"/>
      <c r="D6" s="153"/>
      <c r="E6" s="153"/>
      <c r="F6" s="153"/>
      <c r="G6" s="153"/>
      <c r="H6" s="153"/>
      <c r="I6" s="153"/>
      <c r="J6" s="154"/>
    </row>
    <row r="7" spans="1:10" x14ac:dyDescent="0.25">
      <c r="A7" s="155"/>
      <c r="B7" s="153"/>
      <c r="C7" s="153"/>
      <c r="D7" s="153"/>
      <c r="E7" s="153"/>
      <c r="F7" s="153"/>
      <c r="G7" s="153"/>
      <c r="H7" s="153"/>
      <c r="I7" s="153"/>
      <c r="J7" s="154"/>
    </row>
    <row r="8" spans="1:10" ht="13" x14ac:dyDescent="0.3">
      <c r="A8" s="133" t="s">
        <v>89</v>
      </c>
      <c r="B8" s="129"/>
      <c r="C8" s="129"/>
      <c r="D8" s="129"/>
      <c r="E8" s="129"/>
      <c r="F8" s="129"/>
      <c r="G8" s="129"/>
      <c r="H8" s="129"/>
      <c r="I8" s="129"/>
      <c r="J8" s="134"/>
    </row>
    <row r="9" spans="1:10" x14ac:dyDescent="0.25">
      <c r="A9" s="149" t="s">
        <v>99</v>
      </c>
      <c r="B9" s="150"/>
      <c r="C9" s="150"/>
      <c r="D9" s="150"/>
      <c r="E9" s="150"/>
      <c r="F9" s="150"/>
      <c r="G9" s="150"/>
      <c r="H9" s="150"/>
      <c r="I9" s="150"/>
      <c r="J9" s="151"/>
    </row>
    <row r="10" spans="1:10" x14ac:dyDescent="0.25">
      <c r="A10" s="149"/>
      <c r="B10" s="150"/>
      <c r="C10" s="150"/>
      <c r="D10" s="150"/>
      <c r="E10" s="150"/>
      <c r="F10" s="150"/>
      <c r="G10" s="150"/>
      <c r="H10" s="150"/>
      <c r="I10" s="150"/>
      <c r="J10" s="151"/>
    </row>
    <row r="11" spans="1:10" x14ac:dyDescent="0.25">
      <c r="A11" s="149"/>
      <c r="B11" s="150"/>
      <c r="C11" s="150"/>
      <c r="D11" s="150"/>
      <c r="E11" s="150"/>
      <c r="F11" s="150"/>
      <c r="G11" s="150"/>
      <c r="H11" s="150"/>
      <c r="I11" s="150"/>
      <c r="J11" s="151"/>
    </row>
    <row r="12" spans="1:10" x14ac:dyDescent="0.25">
      <c r="A12" s="149"/>
      <c r="B12" s="150"/>
      <c r="C12" s="150"/>
      <c r="D12" s="150"/>
      <c r="E12" s="150"/>
      <c r="F12" s="150"/>
      <c r="G12" s="150"/>
      <c r="H12" s="150"/>
      <c r="I12" s="150"/>
      <c r="J12" s="151"/>
    </row>
    <row r="13" spans="1:10" ht="13" x14ac:dyDescent="0.25">
      <c r="A13" s="135"/>
      <c r="B13" s="129"/>
      <c r="C13" s="129"/>
      <c r="D13" s="129"/>
      <c r="E13" s="129"/>
      <c r="F13" s="129"/>
      <c r="G13" s="129"/>
      <c r="H13" s="129"/>
      <c r="I13" s="129"/>
      <c r="J13" s="134"/>
    </row>
    <row r="14" spans="1:10" ht="13" x14ac:dyDescent="0.3">
      <c r="A14" s="133" t="s">
        <v>94</v>
      </c>
      <c r="B14" s="129"/>
      <c r="C14" s="129"/>
      <c r="D14" s="129"/>
      <c r="E14" s="129"/>
      <c r="F14" s="129"/>
      <c r="G14" s="129"/>
      <c r="H14" s="129"/>
      <c r="I14" s="129"/>
      <c r="J14" s="134"/>
    </row>
    <row r="15" spans="1:10" x14ac:dyDescent="0.25">
      <c r="A15" s="149" t="s">
        <v>95</v>
      </c>
      <c r="B15" s="150"/>
      <c r="C15" s="150"/>
      <c r="D15" s="150"/>
      <c r="E15" s="150"/>
      <c r="F15" s="150"/>
      <c r="G15" s="150"/>
      <c r="H15" s="150"/>
      <c r="I15" s="150"/>
      <c r="J15" s="151"/>
    </row>
    <row r="16" spans="1:10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1"/>
    </row>
    <row r="17" spans="1:10" ht="13" x14ac:dyDescent="0.25">
      <c r="A17" s="135"/>
      <c r="B17" s="129"/>
      <c r="C17" s="129"/>
      <c r="D17" s="129"/>
      <c r="E17" s="129"/>
      <c r="F17" s="129"/>
      <c r="G17" s="129"/>
      <c r="H17" s="129"/>
      <c r="I17" s="129"/>
      <c r="J17" s="134"/>
    </row>
    <row r="18" spans="1:10" ht="13" x14ac:dyDescent="0.3">
      <c r="A18" s="133" t="s">
        <v>97</v>
      </c>
      <c r="B18" s="129"/>
      <c r="C18" s="129"/>
      <c r="D18" s="129"/>
      <c r="E18" s="129"/>
      <c r="F18" s="129"/>
      <c r="G18" s="129"/>
      <c r="H18" s="129"/>
      <c r="I18" s="129"/>
      <c r="J18" s="134"/>
    </row>
    <row r="19" spans="1:10" x14ac:dyDescent="0.25">
      <c r="A19" s="149" t="s">
        <v>96</v>
      </c>
      <c r="B19" s="150"/>
      <c r="C19" s="150"/>
      <c r="D19" s="150"/>
      <c r="E19" s="150"/>
      <c r="F19" s="150"/>
      <c r="G19" s="150"/>
      <c r="H19" s="150"/>
      <c r="I19" s="150"/>
      <c r="J19" s="151"/>
    </row>
    <row r="20" spans="1:10" x14ac:dyDescent="0.25">
      <c r="A20" s="149"/>
      <c r="B20" s="150"/>
      <c r="C20" s="150"/>
      <c r="D20" s="150"/>
      <c r="E20" s="150"/>
      <c r="F20" s="150"/>
      <c r="G20" s="150"/>
      <c r="H20" s="150"/>
      <c r="I20" s="150"/>
      <c r="J20" s="151"/>
    </row>
    <row r="21" spans="1:10" x14ac:dyDescent="0.25">
      <c r="A21" s="149"/>
      <c r="B21" s="150"/>
      <c r="C21" s="150"/>
      <c r="D21" s="150"/>
      <c r="E21" s="150"/>
      <c r="F21" s="150"/>
      <c r="G21" s="150"/>
      <c r="H21" s="150"/>
      <c r="I21" s="150"/>
      <c r="J21" s="151"/>
    </row>
    <row r="22" spans="1:10" ht="13" x14ac:dyDescent="0.25">
      <c r="A22" s="136" t="s">
        <v>91</v>
      </c>
      <c r="B22" s="129"/>
      <c r="C22" s="129"/>
      <c r="D22" s="129"/>
      <c r="E22" s="129"/>
      <c r="F22" s="129"/>
      <c r="G22" s="129"/>
      <c r="H22" s="129"/>
      <c r="I22" s="129"/>
      <c r="J22" s="134"/>
    </row>
    <row r="23" spans="1:10" ht="13" x14ac:dyDescent="0.25">
      <c r="A23" s="135"/>
      <c r="B23" s="129"/>
      <c r="C23" s="129"/>
      <c r="D23" s="129"/>
      <c r="E23" s="129"/>
      <c r="F23" s="129"/>
      <c r="G23" s="129"/>
      <c r="H23" s="129"/>
      <c r="I23" s="129"/>
      <c r="J23" s="134"/>
    </row>
    <row r="24" spans="1:10" ht="13" x14ac:dyDescent="0.25">
      <c r="A24" s="136" t="s">
        <v>92</v>
      </c>
      <c r="B24" s="129"/>
      <c r="C24" s="129"/>
      <c r="D24" s="129"/>
      <c r="E24" s="129"/>
      <c r="F24" s="129"/>
      <c r="G24" s="129"/>
      <c r="H24" s="129"/>
      <c r="I24" s="129"/>
      <c r="J24" s="134"/>
    </row>
    <row r="25" spans="1:10" ht="13" x14ac:dyDescent="0.25">
      <c r="A25" s="135"/>
      <c r="B25" s="129"/>
      <c r="C25" s="129"/>
      <c r="D25" s="129"/>
      <c r="E25" s="129"/>
      <c r="F25" s="129"/>
      <c r="G25" s="129"/>
      <c r="H25" s="129"/>
      <c r="I25" s="129"/>
      <c r="J25" s="134"/>
    </row>
    <row r="26" spans="1:10" ht="13" x14ac:dyDescent="0.25">
      <c r="A26" s="136" t="s">
        <v>93</v>
      </c>
      <c r="B26" s="129"/>
      <c r="C26" s="129"/>
      <c r="D26" s="129"/>
      <c r="E26" s="129"/>
      <c r="F26" s="129"/>
      <c r="G26" s="129"/>
      <c r="H26" s="129"/>
      <c r="I26" s="129"/>
      <c r="J26" s="134"/>
    </row>
    <row r="27" spans="1:10" ht="13.5" thickBot="1" x14ac:dyDescent="0.3">
      <c r="A27" s="137"/>
      <c r="B27" s="138"/>
      <c r="C27" s="138"/>
      <c r="D27" s="138"/>
      <c r="E27" s="138"/>
      <c r="F27" s="138"/>
      <c r="G27" s="138"/>
      <c r="H27" s="138"/>
      <c r="I27" s="138"/>
      <c r="J27" s="139"/>
    </row>
    <row r="28" spans="1:10" ht="13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</row>
    <row r="29" spans="1:10" ht="13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</row>
    <row r="30" spans="1:10" ht="13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0" ht="13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ht="13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0" ht="13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</row>
    <row r="34" spans="1:10" ht="13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</row>
  </sheetData>
  <mergeCells count="5">
    <mergeCell ref="A9:J12"/>
    <mergeCell ref="A15:J16"/>
    <mergeCell ref="A19:J21"/>
    <mergeCell ref="A1:J1"/>
    <mergeCell ref="A4:J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3"/>
  <sheetViews>
    <sheetView showGridLines="0" zoomScaleNormal="100" workbookViewId="0">
      <selection activeCell="H39" sqref="H39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4" width="18.54296875" style="37" customWidth="1"/>
    <col min="5" max="5" width="11.54296875" style="37" customWidth="1"/>
    <col min="6" max="6" width="10" style="37" customWidth="1"/>
    <col min="7" max="7" width="18.54296875" style="37" customWidth="1"/>
    <col min="8" max="8" width="18.453125" style="37" customWidth="1"/>
    <col min="9" max="9" width="10.1796875" style="37" bestFit="1" customWidth="1"/>
    <col min="10" max="16384" width="9.1796875" style="37"/>
  </cols>
  <sheetData>
    <row r="1" spans="1:9" ht="18" customHeight="1" x14ac:dyDescent="0.4">
      <c r="A1" s="163" t="s">
        <v>116</v>
      </c>
      <c r="B1" s="163"/>
      <c r="C1" s="163"/>
      <c r="D1" s="163"/>
      <c r="E1" s="122"/>
      <c r="F1" s="122"/>
      <c r="G1" s="122"/>
      <c r="H1" s="122"/>
    </row>
    <row r="2" spans="1:9" ht="18" customHeight="1" x14ac:dyDescent="0.4">
      <c r="A2" s="163"/>
      <c r="B2" s="163"/>
      <c r="C2" s="163"/>
      <c r="D2" s="163"/>
      <c r="E2" s="122"/>
      <c r="F2" s="122"/>
      <c r="G2" s="122"/>
      <c r="H2" s="122"/>
    </row>
    <row r="3" spans="1:9" ht="18" customHeight="1" x14ac:dyDescent="0.4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4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3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3">
      <c r="A6" s="173" t="s">
        <v>41</v>
      </c>
      <c r="B6" s="160" t="s">
        <v>57</v>
      </c>
      <c r="C6" s="160" t="s">
        <v>27</v>
      </c>
      <c r="D6" s="162" t="s">
        <v>67</v>
      </c>
      <c r="E6" s="198"/>
      <c r="F6" s="42"/>
    </row>
    <row r="7" spans="1:9" ht="28.5" customHeight="1" thickBot="1" x14ac:dyDescent="0.3">
      <c r="A7" s="174"/>
      <c r="B7" s="161"/>
      <c r="C7" s="161"/>
      <c r="D7" s="162"/>
      <c r="E7" s="198"/>
      <c r="F7" s="42" t="s">
        <v>70</v>
      </c>
      <c r="I7" s="43" t="s">
        <v>69</v>
      </c>
    </row>
    <row r="8" spans="1:9" ht="33.75" customHeight="1" x14ac:dyDescent="0.25">
      <c r="A8" s="141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1.5" x14ac:dyDescent="0.25">
      <c r="A9" s="44" t="s">
        <v>63</v>
      </c>
      <c r="B9" s="28"/>
      <c r="C9" s="199">
        <f>+D38*B8</f>
        <v>0</v>
      </c>
      <c r="D9" s="196">
        <f>B8-C8</f>
        <v>0</v>
      </c>
      <c r="E9" s="32"/>
      <c r="F9" s="202"/>
    </row>
    <row r="10" spans="1:9" ht="36" customHeight="1" x14ac:dyDescent="0.25">
      <c r="A10" s="44" t="s">
        <v>51</v>
      </c>
      <c r="B10" s="81">
        <f>SUM(B11:B12)</f>
        <v>0</v>
      </c>
      <c r="C10" s="200"/>
      <c r="D10" s="196"/>
      <c r="E10" s="32"/>
      <c r="F10" s="202"/>
      <c r="G10" s="86"/>
      <c r="I10" s="86"/>
    </row>
    <row r="11" spans="1:9" ht="36" customHeight="1" x14ac:dyDescent="0.25">
      <c r="A11" s="45" t="s">
        <v>79</v>
      </c>
      <c r="B11" s="28"/>
      <c r="C11" s="200"/>
      <c r="D11" s="196"/>
      <c r="E11" s="32"/>
      <c r="F11" s="202"/>
      <c r="G11" s="86"/>
    </row>
    <row r="12" spans="1:9" ht="36" customHeight="1" x14ac:dyDescent="0.25">
      <c r="A12" s="45" t="s">
        <v>80</v>
      </c>
      <c r="B12" s="28"/>
      <c r="C12" s="200"/>
      <c r="D12" s="196"/>
      <c r="E12" s="32"/>
      <c r="F12" s="202"/>
      <c r="G12" s="86"/>
    </row>
    <row r="13" spans="1:9" ht="63" x14ac:dyDescent="0.25">
      <c r="A13" s="44" t="s">
        <v>64</v>
      </c>
      <c r="B13" s="28"/>
      <c r="C13" s="200"/>
      <c r="D13" s="196"/>
      <c r="E13" s="32"/>
      <c r="F13" s="202"/>
    </row>
    <row r="14" spans="1:9" ht="31.5" x14ac:dyDescent="0.25">
      <c r="A14" s="44" t="s">
        <v>65</v>
      </c>
      <c r="B14" s="28"/>
      <c r="C14" s="200"/>
      <c r="D14" s="196"/>
      <c r="E14" s="33"/>
      <c r="F14" s="202"/>
    </row>
    <row r="15" spans="1:9" ht="31.5" x14ac:dyDescent="0.25">
      <c r="A15" s="44" t="s">
        <v>66</v>
      </c>
      <c r="B15" s="28"/>
      <c r="C15" s="200"/>
      <c r="D15" s="196"/>
      <c r="E15" s="32"/>
      <c r="F15" s="202"/>
    </row>
    <row r="16" spans="1:9" ht="21.5" thickBot="1" x14ac:dyDescent="0.3">
      <c r="A16" s="46" t="s">
        <v>61</v>
      </c>
      <c r="B16" s="31"/>
      <c r="C16" s="201"/>
      <c r="D16" s="197"/>
      <c r="E16" s="32"/>
      <c r="F16" s="202"/>
    </row>
    <row r="17" spans="1:8" ht="13" x14ac:dyDescent="0.25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5">
      <c r="A18" s="49"/>
      <c r="B18" s="48"/>
      <c r="C18" s="48"/>
      <c r="D18" s="48"/>
      <c r="E18" s="48"/>
      <c r="F18" s="54"/>
      <c r="G18" s="38"/>
      <c r="H18" s="38"/>
    </row>
    <row r="19" spans="1:8" ht="13" x14ac:dyDescent="0.3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" thickBot="1" x14ac:dyDescent="0.3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" thickBot="1" x14ac:dyDescent="0.3">
      <c r="A21" s="203" t="s">
        <v>55</v>
      </c>
      <c r="B21" s="204"/>
      <c r="C21" s="204"/>
      <c r="D21" s="205"/>
      <c r="E21" s="90"/>
    </row>
    <row r="22" spans="1:8" s="89" customFormat="1" ht="24" customHeight="1" thickBot="1" x14ac:dyDescent="0.3">
      <c r="A22" s="91"/>
      <c r="B22" s="92"/>
      <c r="C22" s="92"/>
      <c r="D22" s="92"/>
      <c r="E22" s="90"/>
    </row>
    <row r="23" spans="1:8" s="89" customFormat="1" ht="13" thickBot="1" x14ac:dyDescent="0.3">
      <c r="A23" s="93" t="s">
        <v>20</v>
      </c>
      <c r="B23" s="94"/>
      <c r="C23" s="225"/>
      <c r="D23" s="226"/>
      <c r="E23" s="90"/>
    </row>
    <row r="24" spans="1:8" s="89" customFormat="1" ht="13" thickBot="1" x14ac:dyDescent="0.3">
      <c r="A24" s="214" t="s">
        <v>21</v>
      </c>
      <c r="B24" s="215"/>
      <c r="C24" s="95" t="s">
        <v>26</v>
      </c>
      <c r="D24" s="96" t="s">
        <v>22</v>
      </c>
      <c r="E24" s="90"/>
    </row>
    <row r="25" spans="1:8" s="89" customFormat="1" x14ac:dyDescent="0.25">
      <c r="A25" s="208" t="s">
        <v>23</v>
      </c>
      <c r="B25" s="209"/>
      <c r="C25" s="97"/>
      <c r="D25" s="1">
        <f>IF(C23=0,0,C25/$C$23)</f>
        <v>0</v>
      </c>
      <c r="E25" s="90"/>
    </row>
    <row r="26" spans="1:8" s="89" customFormat="1" x14ac:dyDescent="0.25">
      <c r="A26" s="216" t="s">
        <v>24</v>
      </c>
      <c r="B26" s="217"/>
      <c r="C26" s="98"/>
      <c r="D26" s="1">
        <f>IF(C23=0,0,C26/$C$23)</f>
        <v>0</v>
      </c>
      <c r="E26" s="90"/>
    </row>
    <row r="27" spans="1:8" s="89" customFormat="1" ht="13" thickBot="1" x14ac:dyDescent="0.3">
      <c r="A27" s="218" t="s">
        <v>25</v>
      </c>
      <c r="B27" s="219"/>
      <c r="C27" s="2">
        <f>SUM(C25:C26)</f>
        <v>0</v>
      </c>
      <c r="D27" s="3">
        <f>SUM(D25:D26)</f>
        <v>0</v>
      </c>
      <c r="E27" s="90"/>
    </row>
    <row r="28" spans="1:8" s="89" customFormat="1" x14ac:dyDescent="0.25">
      <c r="A28" s="87"/>
      <c r="B28" s="88"/>
      <c r="C28" s="88"/>
      <c r="D28" s="88"/>
      <c r="E28" s="90"/>
    </row>
    <row r="29" spans="1:8" s="89" customFormat="1" ht="13" thickBot="1" x14ac:dyDescent="0.3">
      <c r="A29" s="87"/>
      <c r="B29" s="88"/>
      <c r="C29" s="88"/>
      <c r="D29" s="88"/>
      <c r="E29" s="90"/>
    </row>
    <row r="30" spans="1:8" s="89" customFormat="1" ht="13" thickBot="1" x14ac:dyDescent="0.3">
      <c r="A30" s="220" t="s">
        <v>12</v>
      </c>
      <c r="B30" s="221"/>
      <c r="C30" s="221"/>
      <c r="D30" s="222"/>
      <c r="E30" s="90"/>
    </row>
    <row r="31" spans="1:8" s="89" customFormat="1" x14ac:dyDescent="0.25">
      <c r="A31" s="99" t="s">
        <v>13</v>
      </c>
      <c r="B31" s="100"/>
      <c r="C31" s="100"/>
      <c r="D31" s="101"/>
      <c r="E31" s="90"/>
    </row>
    <row r="32" spans="1:8" s="89" customFormat="1" x14ac:dyDescent="0.25">
      <c r="A32" s="102" t="s">
        <v>14</v>
      </c>
      <c r="B32" s="103"/>
      <c r="C32" s="223"/>
      <c r="D32" s="224"/>
      <c r="E32" s="90"/>
    </row>
    <row r="33" spans="1:8" s="89" customFormat="1" ht="13" thickBot="1" x14ac:dyDescent="0.3">
      <c r="A33" s="104" t="s">
        <v>15</v>
      </c>
      <c r="B33" s="105"/>
      <c r="C33" s="206"/>
      <c r="D33" s="207"/>
      <c r="E33" s="90"/>
    </row>
    <row r="34" spans="1:8" s="89" customFormat="1" ht="13" thickBot="1" x14ac:dyDescent="0.3">
      <c r="A34" s="87"/>
      <c r="B34" s="88"/>
      <c r="C34" s="88"/>
      <c r="D34" s="106"/>
      <c r="E34" s="90"/>
    </row>
    <row r="35" spans="1:8" s="89" customFormat="1" ht="13" thickBot="1" x14ac:dyDescent="0.3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5">
      <c r="A36" s="208" t="s">
        <v>17</v>
      </c>
      <c r="B36" s="209"/>
      <c r="C36" s="4">
        <f>C25</f>
        <v>0</v>
      </c>
      <c r="D36" s="5">
        <f>IF(C23=0,0,C36/$C$23)</f>
        <v>0</v>
      </c>
      <c r="E36" s="90"/>
    </row>
    <row r="37" spans="1:8" s="89" customFormat="1" x14ac:dyDescent="0.25">
      <c r="A37" s="210"/>
      <c r="B37" s="211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" thickBot="1" x14ac:dyDescent="0.3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" thickBot="1" x14ac:dyDescent="0.3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35">
      <c r="A40" s="212" t="s">
        <v>56</v>
      </c>
      <c r="B40" s="212"/>
      <c r="C40" s="213"/>
      <c r="D40" s="148"/>
      <c r="E40" s="38"/>
      <c r="F40" s="38"/>
      <c r="G40" s="38"/>
      <c r="H40" s="38"/>
    </row>
    <row r="41" spans="1:8" s="89" customFormat="1" x14ac:dyDescent="0.25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5">
      <c r="A42" s="91"/>
      <c r="B42" s="92"/>
      <c r="C42" s="92"/>
      <c r="D42" s="92"/>
      <c r="E42" s="38"/>
    </row>
    <row r="43" spans="1:8" x14ac:dyDescent="0.25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C33:D33"/>
    <mergeCell ref="A1:D2"/>
    <mergeCell ref="A36:B37"/>
    <mergeCell ref="A40:C40"/>
    <mergeCell ref="A24:B24"/>
    <mergeCell ref="A25:B25"/>
    <mergeCell ref="A26:B26"/>
    <mergeCell ref="A27:B27"/>
    <mergeCell ref="A30:D30"/>
    <mergeCell ref="C32:D32"/>
    <mergeCell ref="C23:D23"/>
    <mergeCell ref="A6:A7"/>
    <mergeCell ref="B6:B7"/>
    <mergeCell ref="C6:C7"/>
    <mergeCell ref="D6:D7"/>
    <mergeCell ref="E6:E7"/>
    <mergeCell ref="C9:C16"/>
    <mergeCell ref="D9:D16"/>
    <mergeCell ref="F9:F16"/>
    <mergeCell ref="A21:D21"/>
  </mergeCells>
  <dataValidations count="5">
    <dataValidation type="decimal" allowBlank="1" showInputMessage="1" showErrorMessage="1" error=" Máximo - 8 anos" sqref="C32" xr:uid="{00000000-0002-0000-0900-000000000000}">
      <formula1>0</formula1>
      <formula2>8</formula2>
    </dataValidation>
    <dataValidation operator="lessThan" allowBlank="1" showInputMessage="1" showErrorMessage="1" sqref="C33" xr:uid="{00000000-0002-0000-0900-000001000000}"/>
    <dataValidation errorStyle="information" operator="lessThanOrEqual" allowBlank="1" showInputMessage="1" showErrorMessage="1" error="Ultrapassou o limite máximo do apoio a fundo perdido" sqref="C25" xr:uid="{00000000-0002-0000-0900-000002000000}"/>
    <dataValidation operator="lessThanOrEqual" allowBlank="1" showInputMessage="1" showErrorMessage="1" error="Ultrapassou o valor das despesas elegíveis" sqref="C26" xr:uid="{00000000-0002-0000-0900-000003000000}"/>
    <dataValidation type="list" allowBlank="1" showInputMessage="1" showErrorMessage="1" sqref="I7" xr:uid="{00000000-0002-0000-0900-000004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4" width="18.54296875" style="37" customWidth="1"/>
    <col min="5" max="5" width="11.453125" style="37" customWidth="1"/>
    <col min="6" max="6" width="9" style="37" customWidth="1"/>
    <col min="7" max="7" width="18.54296875" style="37" customWidth="1"/>
    <col min="8" max="8" width="18.453125" style="37" customWidth="1"/>
    <col min="9" max="9" width="10.1796875" style="37" bestFit="1" customWidth="1"/>
    <col min="10" max="16384" width="9.1796875" style="37"/>
  </cols>
  <sheetData>
    <row r="1" spans="1:9" ht="18" customHeight="1" x14ac:dyDescent="0.4">
      <c r="A1" s="163" t="s">
        <v>116</v>
      </c>
      <c r="B1" s="163"/>
      <c r="C1" s="163"/>
      <c r="D1" s="163"/>
      <c r="E1" s="122"/>
      <c r="F1" s="122"/>
      <c r="G1" s="122"/>
      <c r="H1" s="122"/>
    </row>
    <row r="2" spans="1:9" ht="18" customHeight="1" x14ac:dyDescent="0.4">
      <c r="A2" s="163"/>
      <c r="B2" s="163"/>
      <c r="C2" s="163"/>
      <c r="D2" s="163"/>
      <c r="E2" s="122"/>
      <c r="F2" s="122"/>
      <c r="G2" s="122"/>
      <c r="H2" s="122"/>
    </row>
    <row r="3" spans="1:9" ht="18" customHeight="1" x14ac:dyDescent="0.4">
      <c r="A3" s="36" t="s">
        <v>113</v>
      </c>
      <c r="B3" s="38"/>
      <c r="C3" s="38"/>
      <c r="D3" s="36"/>
      <c r="E3" s="36"/>
      <c r="F3" s="36"/>
      <c r="G3" s="36"/>
      <c r="H3" s="36"/>
    </row>
    <row r="4" spans="1:9" ht="15" customHeight="1" thickBot="1" x14ac:dyDescent="0.4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3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3">
      <c r="A6" s="173" t="s">
        <v>41</v>
      </c>
      <c r="B6" s="160" t="s">
        <v>58</v>
      </c>
      <c r="C6" s="160" t="s">
        <v>27</v>
      </c>
      <c r="D6" s="162" t="s">
        <v>67</v>
      </c>
      <c r="E6" s="198"/>
      <c r="F6" s="42"/>
    </row>
    <row r="7" spans="1:9" ht="28.5" customHeight="1" thickBot="1" x14ac:dyDescent="0.3">
      <c r="A7" s="174"/>
      <c r="B7" s="161"/>
      <c r="C7" s="161"/>
      <c r="D7" s="162"/>
      <c r="E7" s="198"/>
      <c r="F7" s="42" t="s">
        <v>70</v>
      </c>
      <c r="I7" s="43" t="s">
        <v>69</v>
      </c>
    </row>
    <row r="8" spans="1:9" ht="33.75" customHeight="1" x14ac:dyDescent="0.25">
      <c r="A8" s="141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1.5" x14ac:dyDescent="0.25">
      <c r="A9" s="44" t="s">
        <v>63</v>
      </c>
      <c r="B9" s="28"/>
      <c r="C9" s="199">
        <f>+D38*B8</f>
        <v>0</v>
      </c>
      <c r="D9" s="196">
        <f>B8-C8</f>
        <v>0</v>
      </c>
      <c r="E9" s="32"/>
      <c r="F9" s="202"/>
    </row>
    <row r="10" spans="1:9" ht="36" customHeight="1" x14ac:dyDescent="0.25">
      <c r="A10" s="44" t="s">
        <v>51</v>
      </c>
      <c r="B10" s="81">
        <f>SUM(B11:B12)</f>
        <v>0</v>
      </c>
      <c r="C10" s="200"/>
      <c r="D10" s="196"/>
      <c r="E10" s="32"/>
      <c r="F10" s="202"/>
      <c r="I10" s="86"/>
    </row>
    <row r="11" spans="1:9" ht="36" customHeight="1" x14ac:dyDescent="0.25">
      <c r="A11" s="45" t="s">
        <v>79</v>
      </c>
      <c r="B11" s="28"/>
      <c r="C11" s="200"/>
      <c r="D11" s="196"/>
      <c r="E11" s="32"/>
      <c r="F11" s="202"/>
    </row>
    <row r="12" spans="1:9" ht="36" customHeight="1" x14ac:dyDescent="0.25">
      <c r="A12" s="45" t="s">
        <v>80</v>
      </c>
      <c r="B12" s="28"/>
      <c r="C12" s="200"/>
      <c r="D12" s="196"/>
      <c r="E12" s="32"/>
      <c r="F12" s="202"/>
    </row>
    <row r="13" spans="1:9" ht="63" x14ac:dyDescent="0.25">
      <c r="A13" s="44" t="s">
        <v>64</v>
      </c>
      <c r="B13" s="28"/>
      <c r="C13" s="200"/>
      <c r="D13" s="196"/>
      <c r="E13" s="32"/>
      <c r="F13" s="202"/>
    </row>
    <row r="14" spans="1:9" ht="31.5" x14ac:dyDescent="0.25">
      <c r="A14" s="44" t="s">
        <v>65</v>
      </c>
      <c r="B14" s="28"/>
      <c r="C14" s="200"/>
      <c r="D14" s="196"/>
      <c r="E14" s="33"/>
      <c r="F14" s="202"/>
    </row>
    <row r="15" spans="1:9" ht="31.5" x14ac:dyDescent="0.25">
      <c r="A15" s="44" t="s">
        <v>66</v>
      </c>
      <c r="B15" s="28"/>
      <c r="C15" s="200"/>
      <c r="D15" s="196"/>
      <c r="E15" s="32"/>
      <c r="F15" s="202"/>
    </row>
    <row r="16" spans="1:9" ht="21.5" thickBot="1" x14ac:dyDescent="0.3">
      <c r="A16" s="46" t="s">
        <v>61</v>
      </c>
      <c r="B16" s="31"/>
      <c r="C16" s="201"/>
      <c r="D16" s="197"/>
      <c r="E16" s="32"/>
      <c r="F16" s="202"/>
    </row>
    <row r="17" spans="1:8" ht="13" x14ac:dyDescent="0.25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5">
      <c r="A18" s="49"/>
      <c r="B18" s="48"/>
      <c r="C18" s="48"/>
      <c r="D18" s="48"/>
      <c r="E18" s="48"/>
      <c r="F18" s="54"/>
      <c r="G18" s="38"/>
      <c r="H18" s="38"/>
    </row>
    <row r="19" spans="1:8" ht="13" x14ac:dyDescent="0.3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" thickBot="1" x14ac:dyDescent="0.3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" thickBot="1" x14ac:dyDescent="0.3">
      <c r="A21" s="203" t="s">
        <v>88</v>
      </c>
      <c r="B21" s="204"/>
      <c r="C21" s="204"/>
      <c r="D21" s="205"/>
      <c r="E21" s="90"/>
    </row>
    <row r="22" spans="1:8" s="89" customFormat="1" ht="24" customHeight="1" thickBot="1" x14ac:dyDescent="0.3">
      <c r="A22" s="91"/>
      <c r="B22" s="92"/>
      <c r="C22" s="92"/>
      <c r="D22" s="92"/>
      <c r="E22" s="90"/>
    </row>
    <row r="23" spans="1:8" s="89" customFormat="1" ht="13" thickBot="1" x14ac:dyDescent="0.3">
      <c r="A23" s="93" t="s">
        <v>20</v>
      </c>
      <c r="B23" s="94"/>
      <c r="C23" s="225"/>
      <c r="D23" s="226"/>
      <c r="E23" s="90"/>
    </row>
    <row r="24" spans="1:8" s="89" customFormat="1" ht="13" thickBot="1" x14ac:dyDescent="0.3">
      <c r="A24" s="214" t="s">
        <v>21</v>
      </c>
      <c r="B24" s="215"/>
      <c r="C24" s="95" t="s">
        <v>26</v>
      </c>
      <c r="D24" s="96" t="s">
        <v>22</v>
      </c>
      <c r="E24" s="90"/>
    </row>
    <row r="25" spans="1:8" s="89" customFormat="1" x14ac:dyDescent="0.25">
      <c r="A25" s="208" t="s">
        <v>23</v>
      </c>
      <c r="B25" s="209"/>
      <c r="C25" s="97"/>
      <c r="D25" s="1">
        <f>IF(C23=0,0,C25/$C$23)</f>
        <v>0</v>
      </c>
      <c r="E25" s="90"/>
    </row>
    <row r="26" spans="1:8" s="89" customFormat="1" x14ac:dyDescent="0.25">
      <c r="A26" s="216" t="s">
        <v>24</v>
      </c>
      <c r="B26" s="217"/>
      <c r="C26" s="98"/>
      <c r="D26" s="1">
        <f>IF(C23=0,0,C26/$C$23)</f>
        <v>0</v>
      </c>
      <c r="E26" s="90"/>
    </row>
    <row r="27" spans="1:8" s="89" customFormat="1" ht="13" thickBot="1" x14ac:dyDescent="0.3">
      <c r="A27" s="218" t="s">
        <v>25</v>
      </c>
      <c r="B27" s="219"/>
      <c r="C27" s="2">
        <f>SUM(C25:C26)</f>
        <v>0</v>
      </c>
      <c r="D27" s="3">
        <f>SUM(D25:D26)</f>
        <v>0</v>
      </c>
      <c r="E27" s="90"/>
    </row>
    <row r="28" spans="1:8" s="89" customFormat="1" x14ac:dyDescent="0.25">
      <c r="A28" s="87"/>
      <c r="B28" s="88"/>
      <c r="C28" s="88"/>
      <c r="D28" s="88"/>
      <c r="E28" s="90"/>
    </row>
    <row r="29" spans="1:8" s="89" customFormat="1" ht="13" thickBot="1" x14ac:dyDescent="0.3">
      <c r="A29" s="87"/>
      <c r="B29" s="88"/>
      <c r="C29" s="88"/>
      <c r="D29" s="88"/>
      <c r="E29" s="90"/>
    </row>
    <row r="30" spans="1:8" s="89" customFormat="1" ht="13" thickBot="1" x14ac:dyDescent="0.3">
      <c r="A30" s="220" t="s">
        <v>12</v>
      </c>
      <c r="B30" s="221"/>
      <c r="C30" s="221"/>
      <c r="D30" s="222"/>
      <c r="E30" s="90"/>
    </row>
    <row r="31" spans="1:8" s="89" customFormat="1" x14ac:dyDescent="0.25">
      <c r="A31" s="99" t="s">
        <v>13</v>
      </c>
      <c r="B31" s="100"/>
      <c r="C31" s="100"/>
      <c r="D31" s="101"/>
      <c r="E31" s="90"/>
    </row>
    <row r="32" spans="1:8" s="89" customFormat="1" x14ac:dyDescent="0.25">
      <c r="A32" s="102" t="s">
        <v>14</v>
      </c>
      <c r="B32" s="103"/>
      <c r="C32" s="223"/>
      <c r="D32" s="224"/>
      <c r="E32" s="90"/>
    </row>
    <row r="33" spans="1:8" s="89" customFormat="1" ht="13" thickBot="1" x14ac:dyDescent="0.3">
      <c r="A33" s="104" t="s">
        <v>15</v>
      </c>
      <c r="B33" s="105"/>
      <c r="C33" s="206"/>
      <c r="D33" s="207"/>
      <c r="E33" s="90"/>
    </row>
    <row r="34" spans="1:8" s="89" customFormat="1" ht="13" thickBot="1" x14ac:dyDescent="0.3">
      <c r="A34" s="87"/>
      <c r="B34" s="88"/>
      <c r="C34" s="88"/>
      <c r="D34" s="106"/>
      <c r="E34" s="90"/>
    </row>
    <row r="35" spans="1:8" s="89" customFormat="1" ht="13" thickBot="1" x14ac:dyDescent="0.3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5">
      <c r="A36" s="208" t="s">
        <v>17</v>
      </c>
      <c r="B36" s="209"/>
      <c r="C36" s="4">
        <f>C25</f>
        <v>0</v>
      </c>
      <c r="D36" s="5">
        <f>IF(C23=0,0,C36/$C$23)</f>
        <v>0</v>
      </c>
      <c r="E36" s="90"/>
    </row>
    <row r="37" spans="1:8" s="89" customFormat="1" x14ac:dyDescent="0.25">
      <c r="A37" s="210"/>
      <c r="B37" s="211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" thickBot="1" x14ac:dyDescent="0.3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" thickBot="1" x14ac:dyDescent="0.3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35">
      <c r="A40" s="212" t="s">
        <v>56</v>
      </c>
      <c r="B40" s="212"/>
      <c r="C40" s="213"/>
      <c r="D40" s="148"/>
      <c r="E40" s="38"/>
      <c r="F40" s="38"/>
      <c r="G40" s="38"/>
      <c r="H40" s="38"/>
    </row>
    <row r="41" spans="1:8" s="89" customFormat="1" x14ac:dyDescent="0.25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5">
      <c r="A42" s="91"/>
      <c r="B42" s="92"/>
      <c r="C42" s="92"/>
      <c r="D42" s="92"/>
      <c r="E42" s="38"/>
    </row>
    <row r="43" spans="1:8" x14ac:dyDescent="0.25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 xr:uid="{00000000-0002-0000-0A00-000000000000}">
      <formula1>"Sim,Não"</formula1>
    </dataValidation>
    <dataValidation operator="lessThanOrEqual" allowBlank="1" showInputMessage="1" showErrorMessage="1" error="Ultrapassou o valor das despesas elegíveis" sqref="C26" xr:uid="{00000000-0002-0000-0A00-000001000000}"/>
    <dataValidation errorStyle="information" operator="lessThanOrEqual" allowBlank="1" showInputMessage="1" showErrorMessage="1" error="Ultrapassou o limite máximo do apoio a fundo perdido" sqref="C25" xr:uid="{00000000-0002-0000-0A00-000002000000}"/>
    <dataValidation operator="lessThan" allowBlank="1" showInputMessage="1" showErrorMessage="1" sqref="C33" xr:uid="{00000000-0002-0000-0A00-000003000000}"/>
    <dataValidation type="decimal" allowBlank="1" showInputMessage="1" showErrorMessage="1" error=" Máximo - 8 anos" sqref="C32" xr:uid="{00000000-0002-0000-0A00-000004000000}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4" width="18.54296875" style="37" customWidth="1"/>
    <col min="5" max="5" width="11.453125" style="37" customWidth="1"/>
    <col min="6" max="6" width="8.1796875" style="37" customWidth="1"/>
    <col min="7" max="7" width="18.54296875" style="37" customWidth="1"/>
    <col min="8" max="8" width="18.453125" style="37" customWidth="1"/>
    <col min="9" max="9" width="10.1796875" style="37" bestFit="1" customWidth="1"/>
    <col min="10" max="16384" width="9.1796875" style="37"/>
  </cols>
  <sheetData>
    <row r="1" spans="1:9" ht="18" customHeight="1" x14ac:dyDescent="0.4">
      <c r="A1" s="163" t="s">
        <v>116</v>
      </c>
      <c r="B1" s="163"/>
      <c r="C1" s="163"/>
      <c r="D1" s="163"/>
      <c r="E1" s="122"/>
      <c r="F1" s="122"/>
      <c r="G1" s="122"/>
      <c r="H1" s="122"/>
    </row>
    <row r="2" spans="1:9" ht="18" customHeight="1" x14ac:dyDescent="0.4">
      <c r="A2" s="163"/>
      <c r="B2" s="163"/>
      <c r="C2" s="163"/>
      <c r="D2" s="163"/>
      <c r="E2" s="122"/>
      <c r="F2" s="122"/>
      <c r="G2" s="122"/>
      <c r="H2" s="122"/>
    </row>
    <row r="3" spans="1:9" ht="18" customHeight="1" x14ac:dyDescent="0.4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4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3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3">
      <c r="A6" s="173" t="s">
        <v>41</v>
      </c>
      <c r="B6" s="160" t="s">
        <v>59</v>
      </c>
      <c r="C6" s="160" t="s">
        <v>27</v>
      </c>
      <c r="D6" s="162" t="s">
        <v>67</v>
      </c>
      <c r="E6" s="198"/>
      <c r="F6" s="42"/>
    </row>
    <row r="7" spans="1:9" ht="28.5" customHeight="1" thickBot="1" x14ac:dyDescent="0.3">
      <c r="A7" s="174"/>
      <c r="B7" s="161"/>
      <c r="C7" s="161"/>
      <c r="D7" s="162"/>
      <c r="E7" s="198"/>
      <c r="F7" s="42" t="s">
        <v>70</v>
      </c>
      <c r="I7" s="43" t="s">
        <v>69</v>
      </c>
    </row>
    <row r="8" spans="1:9" ht="33.75" customHeight="1" x14ac:dyDescent="0.25">
      <c r="A8" s="141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1.5" x14ac:dyDescent="0.25">
      <c r="A9" s="44" t="s">
        <v>63</v>
      </c>
      <c r="B9" s="28"/>
      <c r="C9" s="199">
        <f>+D38*B8</f>
        <v>0</v>
      </c>
      <c r="D9" s="196">
        <f>B8-C8</f>
        <v>0</v>
      </c>
      <c r="E9" s="32"/>
      <c r="F9" s="202"/>
    </row>
    <row r="10" spans="1:9" ht="36" customHeight="1" x14ac:dyDescent="0.25">
      <c r="A10" s="44" t="s">
        <v>51</v>
      </c>
      <c r="B10" s="81">
        <f>SUM(B11:B12)</f>
        <v>0</v>
      </c>
      <c r="C10" s="200"/>
      <c r="D10" s="196"/>
      <c r="E10" s="32"/>
      <c r="F10" s="202"/>
      <c r="I10" s="86"/>
    </row>
    <row r="11" spans="1:9" ht="36" customHeight="1" x14ac:dyDescent="0.25">
      <c r="A11" s="45" t="s">
        <v>79</v>
      </c>
      <c r="B11" s="28"/>
      <c r="C11" s="200"/>
      <c r="D11" s="196"/>
      <c r="E11" s="32"/>
      <c r="F11" s="202"/>
    </row>
    <row r="12" spans="1:9" ht="36" customHeight="1" x14ac:dyDescent="0.25">
      <c r="A12" s="45" t="s">
        <v>80</v>
      </c>
      <c r="B12" s="28"/>
      <c r="C12" s="200"/>
      <c r="D12" s="196"/>
      <c r="E12" s="32"/>
      <c r="F12" s="202"/>
    </row>
    <row r="13" spans="1:9" ht="63" x14ac:dyDescent="0.25">
      <c r="A13" s="44" t="s">
        <v>64</v>
      </c>
      <c r="B13" s="28"/>
      <c r="C13" s="200"/>
      <c r="D13" s="196"/>
      <c r="E13" s="32"/>
      <c r="F13" s="202"/>
    </row>
    <row r="14" spans="1:9" ht="31.5" x14ac:dyDescent="0.25">
      <c r="A14" s="44" t="s">
        <v>65</v>
      </c>
      <c r="B14" s="28"/>
      <c r="C14" s="200"/>
      <c r="D14" s="196"/>
      <c r="E14" s="33"/>
      <c r="F14" s="202"/>
    </row>
    <row r="15" spans="1:9" ht="31.5" x14ac:dyDescent="0.25">
      <c r="A15" s="44" t="s">
        <v>66</v>
      </c>
      <c r="B15" s="28"/>
      <c r="C15" s="200"/>
      <c r="D15" s="196"/>
      <c r="E15" s="32"/>
      <c r="F15" s="202"/>
    </row>
    <row r="16" spans="1:9" ht="21.5" thickBot="1" x14ac:dyDescent="0.3">
      <c r="A16" s="46" t="s">
        <v>61</v>
      </c>
      <c r="B16" s="31"/>
      <c r="C16" s="201"/>
      <c r="D16" s="197"/>
      <c r="E16" s="32"/>
      <c r="F16" s="202"/>
    </row>
    <row r="17" spans="1:8" ht="13" x14ac:dyDescent="0.25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5">
      <c r="A18" s="49"/>
      <c r="B18" s="48"/>
      <c r="C18" s="48"/>
      <c r="D18" s="48"/>
      <c r="E18" s="48"/>
      <c r="F18" s="54"/>
      <c r="G18" s="38"/>
      <c r="H18" s="38"/>
    </row>
    <row r="19" spans="1:8" ht="13" x14ac:dyDescent="0.3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" thickBot="1" x14ac:dyDescent="0.3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" thickBot="1" x14ac:dyDescent="0.3">
      <c r="A21" s="203" t="s">
        <v>100</v>
      </c>
      <c r="B21" s="204"/>
      <c r="C21" s="204"/>
      <c r="D21" s="205"/>
      <c r="E21" s="90"/>
    </row>
    <row r="22" spans="1:8" s="89" customFormat="1" ht="24" customHeight="1" thickBot="1" x14ac:dyDescent="0.3">
      <c r="A22" s="91"/>
      <c r="B22" s="92"/>
      <c r="C22" s="92"/>
      <c r="D22" s="92"/>
      <c r="E22" s="90"/>
    </row>
    <row r="23" spans="1:8" s="89" customFormat="1" ht="13" thickBot="1" x14ac:dyDescent="0.3">
      <c r="A23" s="93" t="s">
        <v>20</v>
      </c>
      <c r="B23" s="94"/>
      <c r="C23" s="225"/>
      <c r="D23" s="226"/>
      <c r="E23" s="90"/>
    </row>
    <row r="24" spans="1:8" s="89" customFormat="1" ht="13" thickBot="1" x14ac:dyDescent="0.3">
      <c r="A24" s="214" t="s">
        <v>21</v>
      </c>
      <c r="B24" s="215"/>
      <c r="C24" s="95" t="s">
        <v>26</v>
      </c>
      <c r="D24" s="96" t="s">
        <v>22</v>
      </c>
      <c r="E24" s="90"/>
    </row>
    <row r="25" spans="1:8" s="89" customFormat="1" x14ac:dyDescent="0.25">
      <c r="A25" s="208" t="s">
        <v>23</v>
      </c>
      <c r="B25" s="209"/>
      <c r="C25" s="97"/>
      <c r="D25" s="1">
        <f>IF(C23=0,0,C25/$C$23)</f>
        <v>0</v>
      </c>
      <c r="E25" s="90"/>
    </row>
    <row r="26" spans="1:8" s="89" customFormat="1" x14ac:dyDescent="0.25">
      <c r="A26" s="216" t="s">
        <v>24</v>
      </c>
      <c r="B26" s="217"/>
      <c r="C26" s="98"/>
      <c r="D26" s="1">
        <f>IF(C23=0,0,C26/$C$23)</f>
        <v>0</v>
      </c>
      <c r="E26" s="90"/>
    </row>
    <row r="27" spans="1:8" s="89" customFormat="1" ht="13" thickBot="1" x14ac:dyDescent="0.3">
      <c r="A27" s="218" t="s">
        <v>25</v>
      </c>
      <c r="B27" s="219"/>
      <c r="C27" s="2">
        <f>SUM(C25:C26)</f>
        <v>0</v>
      </c>
      <c r="D27" s="3">
        <f>SUM(D25:D26)</f>
        <v>0</v>
      </c>
      <c r="E27" s="90"/>
    </row>
    <row r="28" spans="1:8" s="89" customFormat="1" x14ac:dyDescent="0.25">
      <c r="A28" s="87"/>
      <c r="B28" s="88"/>
      <c r="C28" s="88"/>
      <c r="D28" s="88"/>
      <c r="E28" s="90"/>
    </row>
    <row r="29" spans="1:8" s="89" customFormat="1" ht="13" thickBot="1" x14ac:dyDescent="0.3">
      <c r="A29" s="87"/>
      <c r="B29" s="88"/>
      <c r="C29" s="88"/>
      <c r="D29" s="88"/>
      <c r="E29" s="90"/>
    </row>
    <row r="30" spans="1:8" s="89" customFormat="1" ht="13" thickBot="1" x14ac:dyDescent="0.3">
      <c r="A30" s="220" t="s">
        <v>12</v>
      </c>
      <c r="B30" s="221"/>
      <c r="C30" s="221"/>
      <c r="D30" s="222"/>
      <c r="E30" s="90"/>
    </row>
    <row r="31" spans="1:8" s="89" customFormat="1" x14ac:dyDescent="0.25">
      <c r="A31" s="99" t="s">
        <v>13</v>
      </c>
      <c r="B31" s="100"/>
      <c r="C31" s="100"/>
      <c r="D31" s="101"/>
      <c r="E31" s="90"/>
    </row>
    <row r="32" spans="1:8" s="89" customFormat="1" x14ac:dyDescent="0.25">
      <c r="A32" s="102" t="s">
        <v>14</v>
      </c>
      <c r="B32" s="103"/>
      <c r="C32" s="223"/>
      <c r="D32" s="224"/>
      <c r="E32" s="90"/>
    </row>
    <row r="33" spans="1:8" s="89" customFormat="1" ht="13" thickBot="1" x14ac:dyDescent="0.3">
      <c r="A33" s="104" t="s">
        <v>15</v>
      </c>
      <c r="B33" s="105"/>
      <c r="C33" s="206"/>
      <c r="D33" s="207"/>
      <c r="E33" s="90"/>
    </row>
    <row r="34" spans="1:8" s="89" customFormat="1" ht="13" thickBot="1" x14ac:dyDescent="0.3">
      <c r="A34" s="87"/>
      <c r="B34" s="88"/>
      <c r="C34" s="88"/>
      <c r="D34" s="106"/>
      <c r="E34" s="90"/>
    </row>
    <row r="35" spans="1:8" s="89" customFormat="1" ht="13" thickBot="1" x14ac:dyDescent="0.3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5">
      <c r="A36" s="208" t="s">
        <v>17</v>
      </c>
      <c r="B36" s="209"/>
      <c r="C36" s="4">
        <f>C25</f>
        <v>0</v>
      </c>
      <c r="D36" s="5">
        <f>IF(C23=0,0,C36/$C$23)</f>
        <v>0</v>
      </c>
      <c r="E36" s="90"/>
    </row>
    <row r="37" spans="1:8" s="89" customFormat="1" x14ac:dyDescent="0.25">
      <c r="A37" s="210"/>
      <c r="B37" s="211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" thickBot="1" x14ac:dyDescent="0.3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" thickBot="1" x14ac:dyDescent="0.3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35">
      <c r="A40" s="212" t="s">
        <v>56</v>
      </c>
      <c r="B40" s="212"/>
      <c r="C40" s="213"/>
      <c r="D40" s="148"/>
      <c r="E40" s="38"/>
      <c r="F40" s="38"/>
      <c r="G40" s="38"/>
      <c r="H40" s="38"/>
    </row>
    <row r="41" spans="1:8" s="89" customFormat="1" x14ac:dyDescent="0.25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5">
      <c r="A42" s="91"/>
      <c r="B42" s="92"/>
      <c r="C42" s="92"/>
      <c r="D42" s="92"/>
      <c r="E42" s="38"/>
    </row>
    <row r="43" spans="1:8" x14ac:dyDescent="0.25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 xr:uid="{00000000-0002-0000-0B00-000000000000}">
      <formula1>"Sim,Não"</formula1>
    </dataValidation>
    <dataValidation operator="lessThanOrEqual" allowBlank="1" showInputMessage="1" showErrorMessage="1" error="Ultrapassou o valor das despesas elegíveis" sqref="C26" xr:uid="{00000000-0002-0000-0B00-000001000000}"/>
    <dataValidation errorStyle="information" operator="lessThanOrEqual" allowBlank="1" showInputMessage="1" showErrorMessage="1" error="Ultrapassou o limite máximo do apoio a fundo perdido" sqref="C25" xr:uid="{00000000-0002-0000-0B00-000002000000}"/>
    <dataValidation operator="lessThan" allowBlank="1" showInputMessage="1" showErrorMessage="1" sqref="C33" xr:uid="{00000000-0002-0000-0B00-000003000000}"/>
    <dataValidation type="decimal" allowBlank="1" showInputMessage="1" showErrorMessage="1" error=" Máximo - 8 anos" sqref="C32" xr:uid="{00000000-0002-0000-0B00-000004000000}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43"/>
  <sheetViews>
    <sheetView showGridLines="0" zoomScaleNormal="100" workbookViewId="0">
      <selection activeCell="J22" sqref="J22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4" width="18.54296875" style="37" customWidth="1"/>
    <col min="5" max="5" width="11.453125" style="37" customWidth="1"/>
    <col min="6" max="6" width="9.453125" style="37" customWidth="1"/>
    <col min="7" max="7" width="18.54296875" style="37" customWidth="1"/>
    <col min="8" max="8" width="18.453125" style="37" customWidth="1"/>
    <col min="9" max="9" width="10.1796875" style="37" bestFit="1" customWidth="1"/>
    <col min="10" max="16384" width="9.1796875" style="37"/>
  </cols>
  <sheetData>
    <row r="1" spans="1:9" ht="18" customHeight="1" x14ac:dyDescent="0.4">
      <c r="A1" s="163" t="s">
        <v>116</v>
      </c>
      <c r="B1" s="163"/>
      <c r="C1" s="163"/>
      <c r="D1" s="163"/>
      <c r="E1" s="122"/>
      <c r="F1" s="122"/>
      <c r="G1" s="122"/>
      <c r="H1" s="122"/>
    </row>
    <row r="2" spans="1:9" ht="18" customHeight="1" x14ac:dyDescent="0.4">
      <c r="A2" s="163"/>
      <c r="B2" s="163"/>
      <c r="C2" s="163"/>
      <c r="D2" s="163"/>
      <c r="E2" s="122"/>
      <c r="F2" s="122"/>
      <c r="G2" s="122"/>
      <c r="H2" s="122"/>
    </row>
    <row r="3" spans="1:9" ht="18" customHeight="1" x14ac:dyDescent="0.4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4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3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3">
      <c r="A6" s="173" t="s">
        <v>41</v>
      </c>
      <c r="B6" s="160" t="s">
        <v>60</v>
      </c>
      <c r="C6" s="160" t="s">
        <v>27</v>
      </c>
      <c r="D6" s="162" t="s">
        <v>67</v>
      </c>
      <c r="E6" s="198"/>
      <c r="F6" s="42"/>
    </row>
    <row r="7" spans="1:9" ht="28.5" customHeight="1" thickBot="1" x14ac:dyDescent="0.3">
      <c r="A7" s="174"/>
      <c r="B7" s="161"/>
      <c r="C7" s="161"/>
      <c r="D7" s="162"/>
      <c r="E7" s="198"/>
      <c r="F7" s="42" t="s">
        <v>70</v>
      </c>
      <c r="I7" s="43" t="s">
        <v>69</v>
      </c>
    </row>
    <row r="8" spans="1:9" ht="33.75" customHeight="1" x14ac:dyDescent="0.25">
      <c r="A8" s="141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1.5" x14ac:dyDescent="0.25">
      <c r="A9" s="44" t="s">
        <v>63</v>
      </c>
      <c r="B9" s="28"/>
      <c r="C9" s="227">
        <f>D38*B8</f>
        <v>0</v>
      </c>
      <c r="D9" s="196">
        <f>B8-C8</f>
        <v>0</v>
      </c>
      <c r="E9" s="32"/>
      <c r="F9" s="202"/>
    </row>
    <row r="10" spans="1:9" ht="36" customHeight="1" x14ac:dyDescent="0.25">
      <c r="A10" s="44" t="s">
        <v>51</v>
      </c>
      <c r="B10" s="81">
        <f>SUM(B11:B12)</f>
        <v>0</v>
      </c>
      <c r="C10" s="228"/>
      <c r="D10" s="196"/>
      <c r="E10" s="32"/>
      <c r="F10" s="202"/>
      <c r="I10" s="86"/>
    </row>
    <row r="11" spans="1:9" ht="36" customHeight="1" x14ac:dyDescent="0.25">
      <c r="A11" s="45" t="s">
        <v>79</v>
      </c>
      <c r="B11" s="28"/>
      <c r="C11" s="228"/>
      <c r="D11" s="196"/>
      <c r="E11" s="32"/>
      <c r="F11" s="202"/>
    </row>
    <row r="12" spans="1:9" ht="36" customHeight="1" x14ac:dyDescent="0.25">
      <c r="A12" s="45" t="s">
        <v>80</v>
      </c>
      <c r="B12" s="28"/>
      <c r="C12" s="228"/>
      <c r="D12" s="196"/>
      <c r="E12" s="32"/>
      <c r="F12" s="202"/>
    </row>
    <row r="13" spans="1:9" ht="63" x14ac:dyDescent="0.25">
      <c r="A13" s="44" t="s">
        <v>64</v>
      </c>
      <c r="B13" s="28"/>
      <c r="C13" s="228"/>
      <c r="D13" s="196"/>
      <c r="E13" s="32"/>
      <c r="F13" s="202"/>
    </row>
    <row r="14" spans="1:9" ht="31.5" x14ac:dyDescent="0.25">
      <c r="A14" s="44" t="s">
        <v>65</v>
      </c>
      <c r="B14" s="28"/>
      <c r="C14" s="228"/>
      <c r="D14" s="196"/>
      <c r="E14" s="33"/>
      <c r="F14" s="202"/>
    </row>
    <row r="15" spans="1:9" ht="31.5" x14ac:dyDescent="0.25">
      <c r="A15" s="44" t="s">
        <v>66</v>
      </c>
      <c r="B15" s="28"/>
      <c r="C15" s="228"/>
      <c r="D15" s="196"/>
      <c r="E15" s="32"/>
      <c r="F15" s="202"/>
    </row>
    <row r="16" spans="1:9" ht="21.5" thickBot="1" x14ac:dyDescent="0.3">
      <c r="A16" s="46" t="s">
        <v>61</v>
      </c>
      <c r="B16" s="31"/>
      <c r="C16" s="229"/>
      <c r="D16" s="197"/>
      <c r="E16" s="32"/>
      <c r="F16" s="202"/>
    </row>
    <row r="17" spans="1:8" ht="13" x14ac:dyDescent="0.25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5">
      <c r="A18" s="49"/>
      <c r="B18" s="48"/>
      <c r="C18" s="48"/>
      <c r="D18" s="48"/>
      <c r="E18" s="48"/>
      <c r="F18" s="54"/>
      <c r="G18" s="38"/>
      <c r="H18" s="38"/>
    </row>
    <row r="19" spans="1:8" ht="13" x14ac:dyDescent="0.3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" thickBot="1" x14ac:dyDescent="0.3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" thickBot="1" x14ac:dyDescent="0.3">
      <c r="A21" s="203" t="s">
        <v>101</v>
      </c>
      <c r="B21" s="204"/>
      <c r="C21" s="204"/>
      <c r="D21" s="205"/>
      <c r="E21" s="90"/>
    </row>
    <row r="22" spans="1:8" s="89" customFormat="1" ht="24" customHeight="1" thickBot="1" x14ac:dyDescent="0.3">
      <c r="A22" s="91"/>
      <c r="B22" s="92"/>
      <c r="C22" s="92"/>
      <c r="D22" s="92"/>
      <c r="E22" s="90"/>
    </row>
    <row r="23" spans="1:8" s="89" customFormat="1" ht="13" thickBot="1" x14ac:dyDescent="0.3">
      <c r="A23" s="93" t="s">
        <v>20</v>
      </c>
      <c r="B23" s="94"/>
      <c r="C23" s="225"/>
      <c r="D23" s="226"/>
      <c r="E23" s="90"/>
    </row>
    <row r="24" spans="1:8" s="89" customFormat="1" ht="13" thickBot="1" x14ac:dyDescent="0.3">
      <c r="A24" s="214" t="s">
        <v>21</v>
      </c>
      <c r="B24" s="215"/>
      <c r="C24" s="95" t="s">
        <v>26</v>
      </c>
      <c r="D24" s="96" t="s">
        <v>22</v>
      </c>
      <c r="E24" s="90"/>
    </row>
    <row r="25" spans="1:8" s="89" customFormat="1" x14ac:dyDescent="0.25">
      <c r="A25" s="208" t="s">
        <v>23</v>
      </c>
      <c r="B25" s="209"/>
      <c r="C25" s="97"/>
      <c r="D25" s="1">
        <f>IF(C23=0,0,C25/$C$23)</f>
        <v>0</v>
      </c>
      <c r="E25" s="90"/>
    </row>
    <row r="26" spans="1:8" s="89" customFormat="1" x14ac:dyDescent="0.25">
      <c r="A26" s="216" t="s">
        <v>24</v>
      </c>
      <c r="B26" s="217"/>
      <c r="C26" s="98"/>
      <c r="D26" s="1">
        <f>IF(C23=0,0,C26/$C$23)</f>
        <v>0</v>
      </c>
      <c r="E26" s="90"/>
    </row>
    <row r="27" spans="1:8" s="89" customFormat="1" ht="13" thickBot="1" x14ac:dyDescent="0.3">
      <c r="A27" s="218" t="s">
        <v>25</v>
      </c>
      <c r="B27" s="219"/>
      <c r="C27" s="2">
        <f>SUM(C25:C26)</f>
        <v>0</v>
      </c>
      <c r="D27" s="3">
        <f>SUM(D25:D26)</f>
        <v>0</v>
      </c>
      <c r="E27" s="90"/>
    </row>
    <row r="28" spans="1:8" s="89" customFormat="1" x14ac:dyDescent="0.25">
      <c r="A28" s="87"/>
      <c r="B28" s="88"/>
      <c r="C28" s="88"/>
      <c r="D28" s="88"/>
      <c r="E28" s="90"/>
    </row>
    <row r="29" spans="1:8" s="89" customFormat="1" ht="13" thickBot="1" x14ac:dyDescent="0.3">
      <c r="A29" s="87"/>
      <c r="B29" s="88"/>
      <c r="C29" s="88"/>
      <c r="D29" s="88"/>
      <c r="E29" s="90"/>
    </row>
    <row r="30" spans="1:8" s="89" customFormat="1" ht="13" thickBot="1" x14ac:dyDescent="0.3">
      <c r="A30" s="220" t="s">
        <v>12</v>
      </c>
      <c r="B30" s="221"/>
      <c r="C30" s="221"/>
      <c r="D30" s="222"/>
      <c r="E30" s="90"/>
    </row>
    <row r="31" spans="1:8" s="89" customFormat="1" x14ac:dyDescent="0.25">
      <c r="A31" s="99" t="s">
        <v>13</v>
      </c>
      <c r="B31" s="100"/>
      <c r="C31" s="100"/>
      <c r="D31" s="101"/>
      <c r="E31" s="90"/>
    </row>
    <row r="32" spans="1:8" s="89" customFormat="1" x14ac:dyDescent="0.25">
      <c r="A32" s="102" t="s">
        <v>14</v>
      </c>
      <c r="B32" s="103"/>
      <c r="C32" s="223"/>
      <c r="D32" s="224"/>
      <c r="E32" s="90"/>
    </row>
    <row r="33" spans="1:8" s="89" customFormat="1" ht="13" thickBot="1" x14ac:dyDescent="0.3">
      <c r="A33" s="104" t="s">
        <v>15</v>
      </c>
      <c r="B33" s="105"/>
      <c r="C33" s="206"/>
      <c r="D33" s="207"/>
      <c r="E33" s="90"/>
    </row>
    <row r="34" spans="1:8" s="89" customFormat="1" ht="13" thickBot="1" x14ac:dyDescent="0.3">
      <c r="A34" s="87"/>
      <c r="B34" s="88"/>
      <c r="C34" s="88"/>
      <c r="D34" s="106"/>
      <c r="E34" s="90"/>
    </row>
    <row r="35" spans="1:8" s="89" customFormat="1" ht="13" thickBot="1" x14ac:dyDescent="0.3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5">
      <c r="A36" s="208" t="s">
        <v>17</v>
      </c>
      <c r="B36" s="209"/>
      <c r="C36" s="4">
        <f>C25</f>
        <v>0</v>
      </c>
      <c r="D36" s="5">
        <f>IF(C23=0,0,C36/$C$23)</f>
        <v>0</v>
      </c>
      <c r="E36" s="90"/>
    </row>
    <row r="37" spans="1:8" s="89" customFormat="1" x14ac:dyDescent="0.25">
      <c r="A37" s="210"/>
      <c r="B37" s="211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" thickBot="1" x14ac:dyDescent="0.3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" thickBot="1" x14ac:dyDescent="0.3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35">
      <c r="A40" s="212" t="s">
        <v>56</v>
      </c>
      <c r="B40" s="212"/>
      <c r="C40" s="213"/>
      <c r="D40" s="148"/>
      <c r="E40" s="38"/>
      <c r="F40" s="38"/>
      <c r="G40" s="38"/>
      <c r="H40" s="38"/>
    </row>
    <row r="41" spans="1:8" s="89" customFormat="1" x14ac:dyDescent="0.25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5">
      <c r="A42" s="91"/>
      <c r="B42" s="92"/>
      <c r="C42" s="92"/>
      <c r="D42" s="92"/>
      <c r="E42" s="38"/>
    </row>
    <row r="43" spans="1:8" x14ac:dyDescent="0.25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 xr:uid="{00000000-0002-0000-0C00-000000000000}">
      <formula1>"Sim,Não"</formula1>
    </dataValidation>
    <dataValidation operator="lessThanOrEqual" allowBlank="1" showInputMessage="1" showErrorMessage="1" error="Ultrapassou o valor das despesas elegíveis" sqref="C26" xr:uid="{00000000-0002-0000-0C00-000001000000}"/>
    <dataValidation errorStyle="information" operator="lessThanOrEqual" allowBlank="1" showInputMessage="1" showErrorMessage="1" error="Ultrapassou o limite máximo do apoio a fundo perdido" sqref="C25" xr:uid="{00000000-0002-0000-0C00-000002000000}"/>
    <dataValidation operator="lessThan" allowBlank="1" showInputMessage="1" showErrorMessage="1" sqref="C33" xr:uid="{00000000-0002-0000-0C00-000003000000}"/>
    <dataValidation type="decimal" allowBlank="1" showInputMessage="1" showErrorMessage="1" error=" Máximo - 8 anos" sqref="C32" xr:uid="{00000000-0002-0000-0C00-000004000000}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15"/>
  <sheetViews>
    <sheetView workbookViewId="0">
      <selection activeCell="I9" sqref="I9"/>
    </sheetView>
  </sheetViews>
  <sheetFormatPr defaultRowHeight="12.5" x14ac:dyDescent="0.25"/>
  <cols>
    <col min="2" max="2" width="14.81640625" bestFit="1" customWidth="1"/>
    <col min="3" max="3" width="12" customWidth="1"/>
  </cols>
  <sheetData>
    <row r="1" spans="2:3" ht="25.5" customHeight="1" x14ac:dyDescent="0.25">
      <c r="B1" s="15" t="s">
        <v>31</v>
      </c>
      <c r="C1" s="15" t="s">
        <v>50</v>
      </c>
    </row>
    <row r="2" spans="2:3" ht="16.5" customHeight="1" x14ac:dyDescent="0.25">
      <c r="B2" s="20" t="s">
        <v>32</v>
      </c>
      <c r="C2" s="21">
        <v>4.43</v>
      </c>
    </row>
    <row r="3" spans="2:3" ht="16.5" customHeight="1" x14ac:dyDescent="0.25">
      <c r="B3" s="20" t="s">
        <v>33</v>
      </c>
      <c r="C3" s="21">
        <v>4.08</v>
      </c>
    </row>
    <row r="4" spans="2:3" ht="16.5" customHeight="1" x14ac:dyDescent="0.25">
      <c r="B4" s="22" t="s">
        <v>34</v>
      </c>
      <c r="C4" s="23">
        <v>3.7</v>
      </c>
    </row>
    <row r="5" spans="2:3" ht="16.5" customHeight="1" x14ac:dyDescent="0.25">
      <c r="B5" s="20" t="s">
        <v>35</v>
      </c>
      <c r="C5" s="21">
        <v>4.3600000000000003</v>
      </c>
    </row>
    <row r="6" spans="2:3" ht="16.5" customHeight="1" x14ac:dyDescent="0.25">
      <c r="B6" s="24" t="s">
        <v>36</v>
      </c>
      <c r="C6" s="25">
        <v>4.3600000000000003</v>
      </c>
    </row>
    <row r="7" spans="2:3" ht="16.5" customHeight="1" x14ac:dyDescent="0.25">
      <c r="B7" s="22" t="s">
        <v>37</v>
      </c>
      <c r="C7" s="26">
        <v>5.19</v>
      </c>
    </row>
    <row r="8" spans="2:3" ht="16.5" customHeight="1" x14ac:dyDescent="0.25">
      <c r="B8" s="16" t="s">
        <v>38</v>
      </c>
      <c r="C8" s="17">
        <v>4.59</v>
      </c>
    </row>
    <row r="9" spans="2:3" ht="16.5" customHeight="1" x14ac:dyDescent="0.25">
      <c r="B9" s="20" t="s">
        <v>39</v>
      </c>
      <c r="C9" s="21">
        <v>5.36</v>
      </c>
    </row>
    <row r="10" spans="2:3" ht="16.5" customHeight="1" x14ac:dyDescent="0.25">
      <c r="B10" s="18" t="s">
        <v>44</v>
      </c>
      <c r="C10" s="19">
        <v>4.99</v>
      </c>
    </row>
    <row r="11" spans="2:3" ht="16.5" customHeight="1" x14ac:dyDescent="0.25">
      <c r="B11" s="16" t="s">
        <v>45</v>
      </c>
      <c r="C11" s="17">
        <v>3.47</v>
      </c>
    </row>
    <row r="12" spans="2:3" ht="16.5" customHeight="1" x14ac:dyDescent="0.25">
      <c r="B12" s="16" t="s">
        <v>46</v>
      </c>
      <c r="C12" s="17">
        <v>2.74</v>
      </c>
    </row>
    <row r="13" spans="2:3" ht="16.5" customHeight="1" x14ac:dyDescent="0.25">
      <c r="B13" s="16" t="s">
        <v>47</v>
      </c>
      <c r="C13" s="17">
        <v>2.2200000000000002</v>
      </c>
    </row>
    <row r="14" spans="2:3" ht="16.5" customHeight="1" x14ac:dyDescent="0.25">
      <c r="B14" s="16" t="s">
        <v>48</v>
      </c>
      <c r="C14" s="17">
        <v>1.77</v>
      </c>
    </row>
    <row r="15" spans="2:3" ht="16.5" customHeight="1" x14ac:dyDescent="0.25">
      <c r="B15" s="16" t="s">
        <v>49</v>
      </c>
      <c r="C15" s="17">
        <v>1.45</v>
      </c>
    </row>
  </sheetData>
  <phoneticPr fontId="24" type="noConversion"/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showGridLines="0" zoomScaleNormal="100" workbookViewId="0">
      <selection activeCell="G3" sqref="G3"/>
    </sheetView>
  </sheetViews>
  <sheetFormatPr defaultColWidth="9.1796875" defaultRowHeight="12.5" x14ac:dyDescent="0.25"/>
  <cols>
    <col min="1" max="1" width="33.81640625" style="37" customWidth="1"/>
    <col min="2" max="11" width="14.26953125" style="37" customWidth="1"/>
    <col min="12" max="13" width="17.1796875" style="37" customWidth="1"/>
    <col min="14" max="14" width="11.7265625" style="37" bestFit="1" customWidth="1"/>
    <col min="15" max="16384" width="9.1796875" style="37"/>
  </cols>
  <sheetData>
    <row r="1" spans="1:14" ht="18" customHeight="1" x14ac:dyDescent="0.4">
      <c r="A1" s="163" t="s">
        <v>114</v>
      </c>
      <c r="B1" s="163"/>
      <c r="C1" s="163"/>
      <c r="D1" s="163"/>
      <c r="E1" s="163"/>
      <c r="F1" s="163"/>
      <c r="G1" s="163"/>
      <c r="H1" s="163"/>
      <c r="I1" s="122"/>
      <c r="J1" s="122"/>
      <c r="K1" s="122"/>
      <c r="L1" s="122"/>
      <c r="M1" s="122"/>
    </row>
    <row r="2" spans="1:14" ht="18" customHeight="1" x14ac:dyDescent="0.4">
      <c r="A2" s="163"/>
      <c r="B2" s="163"/>
      <c r="C2" s="163"/>
      <c r="D2" s="163"/>
      <c r="E2" s="163"/>
      <c r="F2" s="163"/>
      <c r="G2" s="163"/>
      <c r="H2" s="163"/>
      <c r="I2" s="122"/>
      <c r="J2" s="122"/>
      <c r="K2" s="122"/>
      <c r="L2" s="122"/>
      <c r="M2" s="122"/>
    </row>
    <row r="3" spans="1:14" ht="18" customHeight="1" x14ac:dyDescent="0.4">
      <c r="A3" s="36"/>
      <c r="B3" s="38"/>
      <c r="C3" s="38"/>
      <c r="D3" s="38"/>
      <c r="E3" s="38"/>
      <c r="F3" s="38"/>
      <c r="G3" s="38"/>
      <c r="H3" s="38"/>
      <c r="I3" s="36"/>
      <c r="J3" s="36"/>
      <c r="K3" s="36"/>
      <c r="L3" s="36"/>
      <c r="M3" s="36"/>
    </row>
    <row r="4" spans="1:14" ht="15" customHeight="1" thickBot="1" x14ac:dyDescent="0.45">
      <c r="A4" s="39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ht="13.5" thickBot="1" x14ac:dyDescent="0.35">
      <c r="A5" s="40" t="s">
        <v>8</v>
      </c>
      <c r="B5" s="41" t="s">
        <v>0</v>
      </c>
      <c r="C5" s="41" t="s">
        <v>1</v>
      </c>
      <c r="D5" s="41" t="s">
        <v>2</v>
      </c>
      <c r="E5" s="41" t="s">
        <v>3</v>
      </c>
      <c r="F5" s="41" t="s">
        <v>28</v>
      </c>
      <c r="G5" s="41" t="s">
        <v>29</v>
      </c>
      <c r="H5" s="53" t="s">
        <v>30</v>
      </c>
      <c r="I5" s="41" t="s">
        <v>73</v>
      </c>
      <c r="J5" s="41" t="s">
        <v>107</v>
      </c>
      <c r="K5" s="41" t="s">
        <v>108</v>
      </c>
      <c r="L5" s="41" t="s">
        <v>109</v>
      </c>
      <c r="M5" s="41" t="s">
        <v>110</v>
      </c>
    </row>
    <row r="6" spans="1:14" ht="12.75" customHeight="1" thickBot="1" x14ac:dyDescent="0.3">
      <c r="A6" s="173" t="s">
        <v>41</v>
      </c>
      <c r="B6" s="159" t="s">
        <v>86</v>
      </c>
      <c r="C6" s="159" t="s">
        <v>71</v>
      </c>
      <c r="D6" s="159" t="s">
        <v>72</v>
      </c>
      <c r="E6" s="159" t="s">
        <v>81</v>
      </c>
      <c r="F6" s="159" t="s">
        <v>82</v>
      </c>
      <c r="G6" s="159" t="s">
        <v>83</v>
      </c>
      <c r="H6" s="160" t="s">
        <v>57</v>
      </c>
      <c r="I6" s="159" t="s">
        <v>58</v>
      </c>
      <c r="J6" s="159" t="s">
        <v>59</v>
      </c>
      <c r="K6" s="159" t="s">
        <v>60</v>
      </c>
      <c r="L6" s="162" t="s">
        <v>27</v>
      </c>
      <c r="M6" s="162" t="s">
        <v>111</v>
      </c>
    </row>
    <row r="7" spans="1:14" ht="39.75" customHeight="1" thickBot="1" x14ac:dyDescent="0.3">
      <c r="A7" s="174"/>
      <c r="B7" s="159"/>
      <c r="C7" s="159"/>
      <c r="D7" s="159"/>
      <c r="E7" s="159"/>
      <c r="F7" s="159"/>
      <c r="G7" s="159"/>
      <c r="H7" s="161"/>
      <c r="I7" s="159"/>
      <c r="J7" s="159"/>
      <c r="K7" s="159"/>
      <c r="L7" s="162"/>
      <c r="M7" s="162"/>
    </row>
    <row r="8" spans="1:14" ht="33.75" customHeight="1" x14ac:dyDescent="0.25">
      <c r="A8" s="142" t="s">
        <v>112</v>
      </c>
      <c r="B8" s="143">
        <f>SUM(B9:B18)</f>
        <v>0</v>
      </c>
      <c r="C8" s="143">
        <f>(IF('Projeto 1 não financiado'!$K$7="Sim",SUM(C9:C18)*1.1,SUM(C9:C18)))+IF('Projeto 1 não financiado'!$B$12&gt;0,'Projeto 1 não financiado'!$B$12*0.2)</f>
        <v>0</v>
      </c>
      <c r="D8" s="143">
        <f>(IF('Projeto 2 não financiado'!$K$7="Sim",SUM(D9:D18)*1.1,SUM(D9:D18)))+IF('Projeto 2 não financiado'!$B$12&gt;0,'Projeto 2 não financiado'!$B$12*0.2)</f>
        <v>0</v>
      </c>
      <c r="E8" s="143">
        <f>(IF('Projeto 3 não financiado'!$K$7="Sim",SUM(E9:E18)*1.1,SUM(E9:E18)))+IF('Projeto 3 não financiado'!$B$12&gt;0,'Projeto 3 não financiado'!$B$12*0.2)</f>
        <v>0</v>
      </c>
      <c r="F8" s="143">
        <f>(IF('Projeto 4 não financiado'!$K$7="Sim",SUM(F9:F18)*1.1,SUM(F9:F18)))+IF('Projeto 4 não financiado'!$B$12&gt;0,'Projeto 4 não financiado'!$B$12*0.2)</f>
        <v>0</v>
      </c>
      <c r="G8" s="143">
        <f>(IF('Projeto 5 não financiado'!$K$7="Sim",SUM(G9:G18)*1.1,SUM(G9:G18)))+IF('Projeto 5 não financiado'!$B$12&gt;0,'Projeto 5 não financiado'!$B$12*0.2)</f>
        <v>0</v>
      </c>
      <c r="H8" s="143">
        <f>(IF('Projeto 1 financiado'!$I$7="Sim",SUM(H9:H18)*1.1,SUM(H9:H18)))+IF('Projeto 1 financiado'!$B$12&gt;0,'Projeto 1 financiado'!$B$12*0.2)</f>
        <v>0</v>
      </c>
      <c r="I8" s="143">
        <f>(IF('Projeto 2 financiado'!$I$7="Sim",SUM(I9:I18)*1.1,SUM(I9:I18)))+IF('Projeto 2 financiado'!$B$12&gt;0,'Projeto 2 financiado'!$B$12*0.2)</f>
        <v>0</v>
      </c>
      <c r="J8" s="143">
        <f>(IF('Projeto 3 financiado'!$I$7="Sim",SUM(J9:J18)*1.1,SUM(J9:J18)))+IF('Projeto 3 financiado'!$B$12&gt;0,'Projeto 3 financiado'!$B$12*0.2)</f>
        <v>0</v>
      </c>
      <c r="K8" s="143">
        <f>(IF('Projeto 4 financiado'!$I$7="Sim",SUM(K9:K18)*1.1,SUM(K9:K18)))+IF('Projeto 4 financiado'!$B$12&gt;0,'Projeto 4 financiado'!$B$12*0.2)</f>
        <v>0</v>
      </c>
      <c r="L8" s="144">
        <f>L9</f>
        <v>0</v>
      </c>
      <c r="M8" s="145">
        <f>M9</f>
        <v>0</v>
      </c>
    </row>
    <row r="9" spans="1:14" ht="31.5" x14ac:dyDescent="0.25">
      <c r="A9" s="44" t="s">
        <v>63</v>
      </c>
      <c r="B9" s="52" t="s">
        <v>87</v>
      </c>
      <c r="C9" s="80">
        <f>'Projeto 1 não financiado'!$B$9</f>
        <v>0</v>
      </c>
      <c r="D9" s="80">
        <f>'Projeto 2 não financiado'!$B$9</f>
        <v>0</v>
      </c>
      <c r="E9" s="80">
        <f>'Projeto 3 não financiado'!$B$9</f>
        <v>0</v>
      </c>
      <c r="F9" s="80">
        <f>'Projeto 4 não financiado'!$B$9</f>
        <v>0</v>
      </c>
      <c r="G9" s="80">
        <f>'Projeto 5 não financiado'!$B$9</f>
        <v>0</v>
      </c>
      <c r="H9" s="80">
        <f>'Projeto 1 financiado'!$B$9</f>
        <v>0</v>
      </c>
      <c r="I9" s="80">
        <f>'Projeto 2 financiado'!$B$9</f>
        <v>0</v>
      </c>
      <c r="J9" s="80">
        <f>'Projeto 3 financiado'!$B$9</f>
        <v>0</v>
      </c>
      <c r="K9" s="80">
        <f>'Projeto 4 financiado'!$B$9</f>
        <v>0</v>
      </c>
      <c r="L9" s="170">
        <f>+'Projeto 1 não financiado'!C9:C16+'Projeto 2 não financiado'!C9:C16+'Projeto 3 não financiado'!C9:C16+'Projeto 4 não financiado'!C9:C16+'Projeto 5 não financiado'!C9:C16+'Projeto 1 financiado'!C9:C16+'Projeto 2 financiado'!C9:C16+'Projeto 3 financiado'!C9:C16+'Projeto 4 financiado'!C9:C16</f>
        <v>0</v>
      </c>
      <c r="M9" s="164">
        <f>B8+C8+D8+E8+F8+G8+H8+I8+J8+K8-L8</f>
        <v>0</v>
      </c>
      <c r="N9" s="86"/>
    </row>
    <row r="10" spans="1:14" ht="36" customHeight="1" x14ac:dyDescent="0.25">
      <c r="A10" s="44" t="s">
        <v>51</v>
      </c>
      <c r="B10" s="52" t="s">
        <v>87</v>
      </c>
      <c r="C10" s="80">
        <f>'Projeto 1 não financiado'!$B$10</f>
        <v>0</v>
      </c>
      <c r="D10" s="80">
        <f>'Projeto 2 não financiado'!$B$10</f>
        <v>0</v>
      </c>
      <c r="E10" s="80">
        <f>'Projeto 3 não financiado'!$B$10</f>
        <v>0</v>
      </c>
      <c r="F10" s="80">
        <f>'Projeto 4 não financiado'!$B$10</f>
        <v>0</v>
      </c>
      <c r="G10" s="80">
        <f>'Projeto 5 não financiado'!$B$10</f>
        <v>0</v>
      </c>
      <c r="H10" s="80">
        <f>'Projeto 1 financiado'!$B$10</f>
        <v>0</v>
      </c>
      <c r="I10" s="80">
        <f>'Projeto 2 financiado'!$B$10</f>
        <v>0</v>
      </c>
      <c r="J10" s="80">
        <f>'Projeto 3 financiado'!$B$10</f>
        <v>0</v>
      </c>
      <c r="K10" s="80">
        <f>'Projeto 4 financiado'!$B$10</f>
        <v>0</v>
      </c>
      <c r="L10" s="171"/>
      <c r="M10" s="164"/>
    </row>
    <row r="11" spans="1:14" ht="36" customHeight="1" x14ac:dyDescent="0.25">
      <c r="A11" s="44" t="s">
        <v>52</v>
      </c>
      <c r="B11" s="52">
        <f>'Despesas I&amp;D Geral'!$B$9</f>
        <v>0</v>
      </c>
      <c r="C11" s="80" t="s">
        <v>87</v>
      </c>
      <c r="D11" s="80" t="s">
        <v>87</v>
      </c>
      <c r="E11" s="80" t="s">
        <v>87</v>
      </c>
      <c r="F11" s="80" t="s">
        <v>87</v>
      </c>
      <c r="G11" s="80" t="s">
        <v>87</v>
      </c>
      <c r="H11" s="80" t="s">
        <v>87</v>
      </c>
      <c r="I11" s="80" t="s">
        <v>87</v>
      </c>
      <c r="J11" s="80" t="s">
        <v>87</v>
      </c>
      <c r="K11" s="80" t="s">
        <v>87</v>
      </c>
      <c r="L11" s="171"/>
      <c r="M11" s="164"/>
    </row>
    <row r="12" spans="1:14" ht="63" x14ac:dyDescent="0.25">
      <c r="A12" s="44" t="s">
        <v>64</v>
      </c>
      <c r="B12" s="52" t="s">
        <v>87</v>
      </c>
      <c r="C12" s="80">
        <f>IF('Projeto 1 não financiado'!$B$13&gt;=('Projeto 1 não financiado'!$B$10*0.55),'Projeto 1 não financiado'!$B$10*0.55,'Projeto 1 não financiado'!$B$13)</f>
        <v>0</v>
      </c>
      <c r="D12" s="80">
        <f>IF('Projeto 2 não financiado'!$B$13&gt;=('Projeto 2 não financiado'!$B$10*0.55),'Projeto 2 não financiado'!$B$10*0.55,'Projeto 2 não financiado'!$B$13)</f>
        <v>0</v>
      </c>
      <c r="E12" s="80">
        <f>IF('Projeto 3 não financiado'!$B$13&gt;=('Projeto 3 não financiado'!$B$10*0.55),'Projeto 3 não financiado'!$B$10*0.55,'Projeto 3 não financiado'!$B$13)</f>
        <v>0</v>
      </c>
      <c r="F12" s="80">
        <f>IF('Projeto 4 não financiado'!$B$13&gt;=('Projeto 4 não financiado'!$B$10*0.55),'Projeto 4 não financiado'!$B$10*0.55,'Projeto 4 não financiado'!$B$13)</f>
        <v>0</v>
      </c>
      <c r="G12" s="80">
        <f>IF('Projeto 5 não financiado'!$B$13&gt;=('Projeto 5 não financiado'!$B$10*0.55),'Projeto 5 não financiado'!$B$10*0.55,'Projeto 5 não financiado'!$B$13)</f>
        <v>0</v>
      </c>
      <c r="H12" s="80">
        <f>IF('Projeto 1 financiado'!$B$13&gt;=('Projeto 1 financiado'!$B$10*0.55),'Projeto 1 financiado'!$B$10*0.55,'Projeto 1 financiado'!$B$13)</f>
        <v>0</v>
      </c>
      <c r="I12" s="80">
        <f>IF('Projeto 2 financiado'!$B$13&gt;=('Projeto 2 financiado'!$B$10*0.55),'Projeto 2 financiado'!$B$10*0.55,'Projeto 2 financiado'!$B$13)</f>
        <v>0</v>
      </c>
      <c r="J12" s="80">
        <f>IF('Projeto 3 financiado'!$B$13&gt;=('Projeto 3 financiado'!$B$10*0.55),'Projeto 3 financiado'!$B$10*0.55,'Projeto 3 financiado'!$B$13)</f>
        <v>0</v>
      </c>
      <c r="K12" s="80">
        <f>IF('Projeto 4 financiado'!$B$13&gt;=('Projeto 4 financiado'!$B$10*0.55),'Projeto 4 financiado'!$B$10*0.55,'Projeto 4 financiado'!$B$13)</f>
        <v>0</v>
      </c>
      <c r="L12" s="171"/>
      <c r="M12" s="164"/>
    </row>
    <row r="13" spans="1:14" ht="31.5" x14ac:dyDescent="0.25">
      <c r="A13" s="44" t="s">
        <v>65</v>
      </c>
      <c r="B13" s="52" t="s">
        <v>87</v>
      </c>
      <c r="C13" s="80">
        <f>'Projeto 1 não financiado'!$B$14</f>
        <v>0</v>
      </c>
      <c r="D13" s="80">
        <f>'Projeto 2 não financiado'!$B$14</f>
        <v>0</v>
      </c>
      <c r="E13" s="80">
        <f>'Projeto 3 não financiado'!$B$14</f>
        <v>0</v>
      </c>
      <c r="F13" s="80">
        <f>'Projeto 4 não financiado'!$B$14</f>
        <v>0</v>
      </c>
      <c r="G13" s="80">
        <f>'Projeto 5 não financiado'!$B$14</f>
        <v>0</v>
      </c>
      <c r="H13" s="80">
        <f>'Projeto 1 financiado'!$B$14</f>
        <v>0</v>
      </c>
      <c r="I13" s="80">
        <f>'Projeto 2 financiado'!$B$14</f>
        <v>0</v>
      </c>
      <c r="J13" s="80">
        <f>'Projeto 3 financiado'!$B$14</f>
        <v>0</v>
      </c>
      <c r="K13" s="80">
        <f>'Projeto 4 financiado'!$B$14</f>
        <v>0</v>
      </c>
      <c r="L13" s="171"/>
      <c r="M13" s="164"/>
    </row>
    <row r="14" spans="1:14" ht="31.5" x14ac:dyDescent="0.25">
      <c r="A14" s="44" t="s">
        <v>53</v>
      </c>
      <c r="B14" s="52">
        <f>'Despesas I&amp;D Geral'!$B$10</f>
        <v>0</v>
      </c>
      <c r="C14" s="80" t="s">
        <v>87</v>
      </c>
      <c r="D14" s="80" t="s">
        <v>87</v>
      </c>
      <c r="E14" s="80" t="s">
        <v>87</v>
      </c>
      <c r="F14" s="80" t="s">
        <v>87</v>
      </c>
      <c r="G14" s="80" t="s">
        <v>87</v>
      </c>
      <c r="H14" s="80" t="s">
        <v>87</v>
      </c>
      <c r="I14" s="80" t="s">
        <v>87</v>
      </c>
      <c r="J14" s="80" t="s">
        <v>87</v>
      </c>
      <c r="K14" s="80" t="s">
        <v>87</v>
      </c>
      <c r="L14" s="171"/>
      <c r="M14" s="164"/>
    </row>
    <row r="15" spans="1:14" ht="21" x14ac:dyDescent="0.25">
      <c r="A15" s="44" t="s">
        <v>62</v>
      </c>
      <c r="B15" s="52">
        <f>'Despesas I&amp;D Geral'!$B$11</f>
        <v>0</v>
      </c>
      <c r="C15" s="80" t="s">
        <v>87</v>
      </c>
      <c r="D15" s="80" t="s">
        <v>87</v>
      </c>
      <c r="E15" s="80" t="s">
        <v>87</v>
      </c>
      <c r="F15" s="80" t="s">
        <v>87</v>
      </c>
      <c r="G15" s="80" t="s">
        <v>87</v>
      </c>
      <c r="H15" s="80" t="s">
        <v>87</v>
      </c>
      <c r="I15" s="80" t="s">
        <v>87</v>
      </c>
      <c r="J15" s="80" t="s">
        <v>87</v>
      </c>
      <c r="K15" s="80" t="s">
        <v>87</v>
      </c>
      <c r="L15" s="171"/>
      <c r="M15" s="164"/>
    </row>
    <row r="16" spans="1:14" ht="31.5" x14ac:dyDescent="0.25">
      <c r="A16" s="44" t="s">
        <v>66</v>
      </c>
      <c r="B16" s="52" t="s">
        <v>87</v>
      </c>
      <c r="C16" s="80">
        <f>'Projeto 1 não financiado'!$B$15</f>
        <v>0</v>
      </c>
      <c r="D16" s="80">
        <f>'Projeto 2 não financiado'!$B$15</f>
        <v>0</v>
      </c>
      <c r="E16" s="80">
        <f>'Projeto 3 não financiado'!$B$15</f>
        <v>0</v>
      </c>
      <c r="F16" s="80">
        <f>'Projeto 4 não financiado'!$B$15</f>
        <v>0</v>
      </c>
      <c r="G16" s="80">
        <f>'Projeto 5 não financiado'!$B$15</f>
        <v>0</v>
      </c>
      <c r="H16" s="80">
        <f>'Projeto 1 financiado'!$B$15</f>
        <v>0</v>
      </c>
      <c r="I16" s="80">
        <f>'Projeto 2 financiado'!$B$15</f>
        <v>0</v>
      </c>
      <c r="J16" s="80">
        <f>'Projeto 3 financiado'!$B$15</f>
        <v>0</v>
      </c>
      <c r="K16" s="80">
        <f>'Projeto 4 financiado'!$B$15</f>
        <v>0</v>
      </c>
      <c r="L16" s="171"/>
      <c r="M16" s="164"/>
    </row>
    <row r="17" spans="1:13" ht="21.75" customHeight="1" thickBot="1" x14ac:dyDescent="0.3">
      <c r="A17" s="46" t="s">
        <v>54</v>
      </c>
      <c r="B17" s="82">
        <f>'Despesas I&amp;D Geral'!$B$12</f>
        <v>0</v>
      </c>
      <c r="C17" s="80" t="s">
        <v>87</v>
      </c>
      <c r="D17" s="80" t="s">
        <v>87</v>
      </c>
      <c r="E17" s="80" t="s">
        <v>87</v>
      </c>
      <c r="F17" s="80" t="s">
        <v>87</v>
      </c>
      <c r="G17" s="80" t="s">
        <v>87</v>
      </c>
      <c r="H17" s="80" t="s">
        <v>87</v>
      </c>
      <c r="I17" s="80" t="s">
        <v>87</v>
      </c>
      <c r="J17" s="80" t="s">
        <v>87</v>
      </c>
      <c r="K17" s="80" t="s">
        <v>87</v>
      </c>
      <c r="L17" s="171"/>
      <c r="M17" s="165"/>
    </row>
    <row r="18" spans="1:13" ht="21.5" thickBot="1" x14ac:dyDescent="0.3">
      <c r="A18" s="46" t="s">
        <v>61</v>
      </c>
      <c r="B18" s="83" t="s">
        <v>87</v>
      </c>
      <c r="C18" s="84">
        <f>'Projeto 1 não financiado'!$B$16</f>
        <v>0</v>
      </c>
      <c r="D18" s="84">
        <f>'Projeto 2 não financiado'!$B$16</f>
        <v>0</v>
      </c>
      <c r="E18" s="84">
        <f>'Projeto 3 não financiado'!$B$16</f>
        <v>0</v>
      </c>
      <c r="F18" s="84">
        <f>'Projeto 4 não financiado'!$B$16</f>
        <v>0</v>
      </c>
      <c r="G18" s="84">
        <f>'Projeto 5 não financiado'!$B$16</f>
        <v>0</v>
      </c>
      <c r="H18" s="84">
        <f>'Projeto 1 financiado'!$B$16</f>
        <v>0</v>
      </c>
      <c r="I18" s="84">
        <f>'Projeto 2 financiado'!$B$16</f>
        <v>0</v>
      </c>
      <c r="J18" s="84">
        <f>'Projeto 3 financiado'!$B$16</f>
        <v>0</v>
      </c>
      <c r="K18" s="84">
        <f>'Projeto 4 financiado'!$B$16</f>
        <v>0</v>
      </c>
      <c r="L18" s="172"/>
      <c r="M18" s="166"/>
    </row>
    <row r="19" spans="1:13" ht="13" x14ac:dyDescent="0.25">
      <c r="A19" s="47" t="s">
        <v>40</v>
      </c>
      <c r="B19" s="48"/>
      <c r="C19" s="48"/>
      <c r="D19" s="48"/>
      <c r="E19" s="48"/>
      <c r="F19" s="48"/>
      <c r="G19" s="48"/>
      <c r="H19" s="48"/>
      <c r="I19" s="48"/>
      <c r="J19" s="48"/>
      <c r="K19" s="54"/>
      <c r="L19" s="38"/>
      <c r="M19" s="38"/>
    </row>
    <row r="20" spans="1:13" ht="13.5" x14ac:dyDescent="0.25">
      <c r="A20" s="49"/>
      <c r="B20" s="48"/>
      <c r="C20" s="48"/>
      <c r="D20" s="48"/>
      <c r="E20" s="48"/>
      <c r="F20" s="48"/>
      <c r="G20" s="48"/>
      <c r="H20" s="48"/>
      <c r="I20" s="48"/>
      <c r="J20" s="48"/>
      <c r="K20" s="54"/>
      <c r="L20" s="38"/>
      <c r="M20" s="38"/>
    </row>
    <row r="21" spans="1:13" s="56" customFormat="1" ht="20.5" thickBot="1" x14ac:dyDescent="0.45">
      <c r="A21" s="39" t="s">
        <v>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34.5" customHeight="1" thickBot="1" x14ac:dyDescent="0.3">
      <c r="A22" s="167" t="s">
        <v>4</v>
      </c>
      <c r="B22" s="168"/>
      <c r="C22" s="168"/>
      <c r="D22" s="168"/>
      <c r="E22" s="168"/>
      <c r="F22" s="168"/>
      <c r="G22" s="168"/>
      <c r="H22" s="168"/>
      <c r="I22" s="168"/>
      <c r="J22" s="169"/>
      <c r="K22" s="140">
        <f>IF(K29&lt;0,K30,(K29+K30))</f>
        <v>0</v>
      </c>
      <c r="L22" s="38"/>
      <c r="M22" s="38"/>
    </row>
    <row r="23" spans="1:13" x14ac:dyDescent="0.25">
      <c r="A23" s="57" t="s">
        <v>9</v>
      </c>
      <c r="B23" s="58"/>
      <c r="C23" s="58"/>
      <c r="D23" s="58"/>
      <c r="E23" s="58"/>
      <c r="F23" s="58"/>
      <c r="G23" s="58"/>
      <c r="H23" s="58"/>
      <c r="I23" s="58"/>
      <c r="J23" s="59"/>
      <c r="K23" s="120">
        <f>B8+C8+D8+E8+F8+G8+H8+I8+J8+K8</f>
        <v>0</v>
      </c>
      <c r="L23" s="38"/>
      <c r="M23" s="38"/>
    </row>
    <row r="24" spans="1:13" ht="13" thickBot="1" x14ac:dyDescent="0.3">
      <c r="A24" s="156" t="s">
        <v>5</v>
      </c>
      <c r="B24" s="157"/>
      <c r="C24" s="157"/>
      <c r="D24" s="157"/>
      <c r="E24" s="157"/>
      <c r="F24" s="157"/>
      <c r="G24" s="157"/>
      <c r="H24" s="157"/>
      <c r="I24" s="157"/>
      <c r="J24" s="158"/>
      <c r="K24" s="13">
        <f>M8</f>
        <v>0</v>
      </c>
      <c r="L24" s="38"/>
      <c r="M24" s="38"/>
    </row>
    <row r="25" spans="1:13" ht="13" x14ac:dyDescent="0.25">
      <c r="A25" s="60" t="s">
        <v>10</v>
      </c>
      <c r="B25" s="61"/>
      <c r="C25" s="61"/>
      <c r="D25" s="61"/>
      <c r="E25" s="61"/>
      <c r="F25" s="61"/>
      <c r="G25" s="61"/>
      <c r="H25" s="61"/>
      <c r="I25" s="62"/>
      <c r="J25" s="63"/>
      <c r="K25" s="11">
        <f>+'Despesas anos anteriores'!D10-'Despesas anos anteriores'!E10</f>
        <v>0</v>
      </c>
      <c r="L25" s="38"/>
      <c r="M25" s="38"/>
    </row>
    <row r="26" spans="1:13" ht="13.5" thickBot="1" x14ac:dyDescent="0.3">
      <c r="A26" s="64" t="s">
        <v>11</v>
      </c>
      <c r="B26" s="65"/>
      <c r="C26" s="65"/>
      <c r="D26" s="65"/>
      <c r="E26" s="65"/>
      <c r="F26" s="65"/>
      <c r="G26" s="65"/>
      <c r="H26" s="65"/>
      <c r="I26" s="66"/>
      <c r="J26" s="67"/>
      <c r="K26" s="121">
        <f>+'Despesas anos anteriores'!B10-'Despesas anos anteriores'!C10</f>
        <v>0</v>
      </c>
      <c r="L26" s="38"/>
      <c r="M26" s="38"/>
    </row>
    <row r="27" spans="1:13" ht="13" x14ac:dyDescent="0.25">
      <c r="A27" s="68" t="s">
        <v>6</v>
      </c>
      <c r="B27" s="51"/>
      <c r="C27" s="51"/>
      <c r="D27" s="51"/>
      <c r="E27" s="51"/>
      <c r="F27" s="51"/>
      <c r="G27" s="51"/>
      <c r="H27" s="51"/>
      <c r="I27" s="69"/>
      <c r="J27" s="70"/>
      <c r="K27" s="13">
        <f>+(K25+K26)/2</f>
        <v>0</v>
      </c>
      <c r="L27" s="38"/>
      <c r="M27" s="38"/>
    </row>
    <row r="28" spans="1:13" ht="13.5" thickBot="1" x14ac:dyDescent="0.3">
      <c r="A28" s="71" t="s">
        <v>42</v>
      </c>
      <c r="B28" s="72"/>
      <c r="C28" s="72"/>
      <c r="D28" s="72"/>
      <c r="E28" s="72"/>
      <c r="F28" s="72"/>
      <c r="G28" s="72"/>
      <c r="H28" s="72"/>
      <c r="I28" s="73"/>
      <c r="J28" s="74"/>
      <c r="K28" s="12">
        <f>+K24-K27</f>
        <v>0</v>
      </c>
      <c r="L28" s="38"/>
      <c r="M28" s="38"/>
    </row>
    <row r="29" spans="1:13" ht="13" x14ac:dyDescent="0.25">
      <c r="A29" s="75" t="s">
        <v>43</v>
      </c>
      <c r="B29" s="76"/>
      <c r="C29" s="76"/>
      <c r="D29" s="76"/>
      <c r="E29" s="76"/>
      <c r="F29" s="76"/>
      <c r="G29" s="76"/>
      <c r="H29" s="76"/>
      <c r="I29" s="77"/>
      <c r="J29" s="78"/>
      <c r="K29" s="123">
        <f>IF(('Despesas anos anteriores'!J8="Não"),0,IF((0.5*K28)&gt;=1500000,1500000,0.5*K28))</f>
        <v>0</v>
      </c>
      <c r="L29" s="38"/>
      <c r="M29" s="38"/>
    </row>
    <row r="30" spans="1:13" ht="13.5" thickBot="1" x14ac:dyDescent="0.3">
      <c r="A30" s="71" t="s">
        <v>68</v>
      </c>
      <c r="B30" s="72"/>
      <c r="C30" s="72"/>
      <c r="D30" s="72"/>
      <c r="E30" s="72"/>
      <c r="F30" s="72"/>
      <c r="G30" s="72"/>
      <c r="H30" s="72"/>
      <c r="I30" s="73"/>
      <c r="J30" s="74"/>
      <c r="K30" s="12">
        <f>IF('Despesas anos anteriores'!J8="Não",'Quadro Resumo'!K24*0.475,'Quadro Resumo'!K24*0.325)</f>
        <v>0</v>
      </c>
      <c r="L30" s="38"/>
      <c r="M30" s="38"/>
    </row>
    <row r="31" spans="1:13" ht="13" x14ac:dyDescent="0.25">
      <c r="A31" s="50"/>
      <c r="B31" s="51"/>
      <c r="C31" s="51"/>
      <c r="D31" s="51"/>
      <c r="E31" s="51"/>
      <c r="F31" s="51"/>
      <c r="G31" s="51"/>
      <c r="H31" s="51"/>
      <c r="I31" s="69"/>
      <c r="J31" s="69"/>
      <c r="K31" s="33"/>
      <c r="L31" s="38"/>
      <c r="M31" s="38"/>
    </row>
    <row r="32" spans="1:13" ht="13" x14ac:dyDescent="0.25">
      <c r="A32" s="50"/>
      <c r="B32" s="51"/>
      <c r="C32" s="51"/>
      <c r="D32" s="51"/>
      <c r="E32" s="51"/>
      <c r="F32" s="51"/>
      <c r="G32" s="51"/>
      <c r="H32" s="51"/>
      <c r="I32" s="69"/>
      <c r="J32" s="69"/>
      <c r="K32" s="33"/>
      <c r="L32" s="38"/>
      <c r="M32" s="38"/>
    </row>
    <row r="33" spans="1:13" ht="13" x14ac:dyDescent="0.3">
      <c r="A33" s="79"/>
      <c r="B33" s="51"/>
      <c r="C33" s="51"/>
      <c r="D33" s="51"/>
      <c r="E33" s="51"/>
      <c r="F33" s="51"/>
      <c r="G33" s="51"/>
      <c r="H33" s="51"/>
      <c r="I33" s="69"/>
      <c r="J33" s="69"/>
      <c r="K33" s="54"/>
      <c r="L33" s="38"/>
      <c r="M33" s="38"/>
    </row>
  </sheetData>
  <sheetProtection formatCells="0" formatColumns="0" formatRows="0" insertColumns="0" insertRows="0" insertHyperlinks="0" deleteColumns="0" deleteRows="0" sort="0" autoFilter="0" pivotTables="0"/>
  <mergeCells count="18">
    <mergeCell ref="M6:M7"/>
    <mergeCell ref="A1:H2"/>
    <mergeCell ref="M9:M18"/>
    <mergeCell ref="A22:J22"/>
    <mergeCell ref="L6:L7"/>
    <mergeCell ref="L9:L18"/>
    <mergeCell ref="A6:A7"/>
    <mergeCell ref="D6:D7"/>
    <mergeCell ref="E6:E7"/>
    <mergeCell ref="A24:J24"/>
    <mergeCell ref="C6:C7"/>
    <mergeCell ref="K6:K7"/>
    <mergeCell ref="J6:J7"/>
    <mergeCell ref="B6:B7"/>
    <mergeCell ref="H6:H7"/>
    <mergeCell ref="I6:I7"/>
    <mergeCell ref="F6:F7"/>
    <mergeCell ref="G6:G7"/>
  </mergeCells>
  <phoneticPr fontId="0" type="noConversion"/>
  <pageMargins left="0.39" right="0.17" top="0.35" bottom="0.45" header="0.19" footer="0.3"/>
  <pageSetup paperSize="9" scale="60" fitToHeight="2" orientation="portrait" r:id="rId1"/>
  <headerFooter alignWithMargins="0"/>
  <ignoredErrors>
    <ignoredError sqref="B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3"/>
  <sheetViews>
    <sheetView showGridLines="0" zoomScaleNormal="100" workbookViewId="0">
      <selection activeCell="D8" sqref="D8:E8"/>
    </sheetView>
  </sheetViews>
  <sheetFormatPr defaultColWidth="9.1796875" defaultRowHeight="12.5" x14ac:dyDescent="0.25"/>
  <cols>
    <col min="1" max="1" width="34.7265625" style="37" customWidth="1"/>
    <col min="2" max="3" width="20" style="37" customWidth="1"/>
    <col min="4" max="4" width="18.54296875" style="37" customWidth="1"/>
    <col min="5" max="5" width="18.453125" style="37" customWidth="1"/>
    <col min="6" max="8" width="9.1796875" style="37"/>
    <col min="9" max="9" width="9.7265625" style="37" customWidth="1"/>
    <col min="10" max="16384" width="9.1796875" style="37"/>
  </cols>
  <sheetData>
    <row r="1" spans="1:10" ht="18" customHeight="1" x14ac:dyDescent="0.25">
      <c r="A1" s="163" t="s">
        <v>114</v>
      </c>
      <c r="B1" s="163"/>
      <c r="C1" s="163"/>
      <c r="D1" s="163"/>
      <c r="E1" s="163"/>
    </row>
    <row r="2" spans="1:10" ht="18" customHeight="1" x14ac:dyDescent="0.25">
      <c r="A2" s="163"/>
      <c r="B2" s="163"/>
      <c r="C2" s="163"/>
      <c r="D2" s="163"/>
      <c r="E2" s="163"/>
    </row>
    <row r="3" spans="1:10" ht="18" customHeight="1" x14ac:dyDescent="0.4">
      <c r="A3" s="36"/>
      <c r="B3" s="38"/>
      <c r="C3" s="38"/>
      <c r="D3" s="36"/>
      <c r="E3" s="36"/>
    </row>
    <row r="4" spans="1:10" ht="15" customHeight="1" x14ac:dyDescent="0.4">
      <c r="A4" s="39"/>
      <c r="B4" s="38"/>
      <c r="C4" s="38"/>
      <c r="D4" s="38"/>
      <c r="E4" s="38"/>
    </row>
    <row r="5" spans="1:10" ht="13.5" thickBot="1" x14ac:dyDescent="0.35">
      <c r="A5" s="40" t="s">
        <v>8</v>
      </c>
      <c r="B5" s="85"/>
      <c r="C5" s="85"/>
      <c r="D5" s="85"/>
      <c r="E5" s="85"/>
      <c r="J5" s="42"/>
    </row>
    <row r="6" spans="1:10" ht="12.75" customHeight="1" x14ac:dyDescent="0.25">
      <c r="A6" s="185" t="s">
        <v>74</v>
      </c>
      <c r="B6" s="187">
        <v>2020</v>
      </c>
      <c r="C6" s="188"/>
      <c r="D6" s="187">
        <v>2021</v>
      </c>
      <c r="E6" s="191"/>
    </row>
    <row r="7" spans="1:10" ht="22.5" customHeight="1" thickBot="1" x14ac:dyDescent="0.3">
      <c r="A7" s="186"/>
      <c r="B7" s="189"/>
      <c r="C7" s="190"/>
      <c r="D7" s="189"/>
      <c r="E7" s="192"/>
      <c r="G7" s="42" t="s">
        <v>84</v>
      </c>
      <c r="H7" s="42"/>
      <c r="I7" s="42"/>
      <c r="J7" s="43" t="s">
        <v>69</v>
      </c>
    </row>
    <row r="8" spans="1:10" ht="23.25" customHeight="1" thickBot="1" x14ac:dyDescent="0.3">
      <c r="A8" s="124" t="s">
        <v>77</v>
      </c>
      <c r="B8" s="181">
        <f>+B10-C10</f>
        <v>0</v>
      </c>
      <c r="C8" s="182"/>
      <c r="D8" s="183">
        <f>+D10-E10</f>
        <v>0</v>
      </c>
      <c r="E8" s="184"/>
      <c r="G8" s="125" t="s">
        <v>85</v>
      </c>
      <c r="H8" s="125"/>
      <c r="I8" s="125"/>
      <c r="J8" s="126"/>
    </row>
    <row r="9" spans="1:10" ht="19.5" customHeight="1" x14ac:dyDescent="0.25">
      <c r="A9" s="114"/>
      <c r="B9" s="147" t="s">
        <v>75</v>
      </c>
      <c r="C9" s="147" t="s">
        <v>76</v>
      </c>
      <c r="D9" s="147" t="s">
        <v>75</v>
      </c>
      <c r="E9" s="147" t="s">
        <v>76</v>
      </c>
      <c r="J9" s="42"/>
    </row>
    <row r="10" spans="1:10" ht="33.75" customHeight="1" x14ac:dyDescent="0.25">
      <c r="A10" s="146" t="s">
        <v>112</v>
      </c>
      <c r="B10" s="112">
        <f>SUM(B11:B20)</f>
        <v>0</v>
      </c>
      <c r="C10" s="113">
        <f>+C11</f>
        <v>0</v>
      </c>
      <c r="D10" s="112">
        <f>SUM(D11:D20)</f>
        <v>0</v>
      </c>
      <c r="E10" s="115">
        <f>+E11</f>
        <v>0</v>
      </c>
      <c r="J10" s="42"/>
    </row>
    <row r="11" spans="1:10" ht="31.5" x14ac:dyDescent="0.25">
      <c r="A11" s="116" t="s">
        <v>63</v>
      </c>
      <c r="B11" s="27"/>
      <c r="C11" s="175"/>
      <c r="D11" s="27"/>
      <c r="E11" s="178"/>
    </row>
    <row r="12" spans="1:10" ht="36" customHeight="1" x14ac:dyDescent="0.25">
      <c r="A12" s="116" t="s">
        <v>51</v>
      </c>
      <c r="B12" s="27"/>
      <c r="C12" s="176"/>
      <c r="D12" s="27"/>
      <c r="E12" s="179"/>
    </row>
    <row r="13" spans="1:10" ht="36" customHeight="1" x14ac:dyDescent="0.25">
      <c r="A13" s="116" t="s">
        <v>52</v>
      </c>
      <c r="B13" s="27"/>
      <c r="C13" s="176"/>
      <c r="D13" s="27"/>
      <c r="E13" s="179"/>
    </row>
    <row r="14" spans="1:10" ht="63" x14ac:dyDescent="0.25">
      <c r="A14" s="116" t="s">
        <v>64</v>
      </c>
      <c r="B14" s="27"/>
      <c r="C14" s="176"/>
      <c r="D14" s="27"/>
      <c r="E14" s="179"/>
    </row>
    <row r="15" spans="1:10" ht="31.5" x14ac:dyDescent="0.25">
      <c r="A15" s="116" t="s">
        <v>65</v>
      </c>
      <c r="B15" s="27"/>
      <c r="C15" s="176"/>
      <c r="D15" s="27"/>
      <c r="E15" s="179"/>
    </row>
    <row r="16" spans="1:10" ht="31.5" x14ac:dyDescent="0.25">
      <c r="A16" s="116" t="s">
        <v>53</v>
      </c>
      <c r="B16" s="27"/>
      <c r="C16" s="176"/>
      <c r="D16" s="27"/>
      <c r="E16" s="179"/>
    </row>
    <row r="17" spans="1:5" ht="21" x14ac:dyDescent="0.25">
      <c r="A17" s="116" t="s">
        <v>62</v>
      </c>
      <c r="B17" s="27"/>
      <c r="C17" s="176"/>
      <c r="D17" s="27"/>
      <c r="E17" s="179"/>
    </row>
    <row r="18" spans="1:5" ht="31.5" x14ac:dyDescent="0.25">
      <c r="A18" s="116" t="s">
        <v>66</v>
      </c>
      <c r="B18" s="27"/>
      <c r="C18" s="176"/>
      <c r="D18" s="27"/>
      <c r="E18" s="179"/>
    </row>
    <row r="19" spans="1:5" ht="13" thickBot="1" x14ac:dyDescent="0.3">
      <c r="A19" s="117" t="s">
        <v>54</v>
      </c>
      <c r="B19" s="29"/>
      <c r="C19" s="176"/>
      <c r="D19" s="27"/>
      <c r="E19" s="179"/>
    </row>
    <row r="20" spans="1:5" ht="21.5" thickBot="1" x14ac:dyDescent="0.3">
      <c r="A20" s="118" t="s">
        <v>61</v>
      </c>
      <c r="B20" s="119"/>
      <c r="C20" s="177"/>
      <c r="D20" s="119"/>
      <c r="E20" s="180"/>
    </row>
    <row r="21" spans="1:5" x14ac:dyDescent="0.25">
      <c r="A21" s="47" t="s">
        <v>40</v>
      </c>
      <c r="B21" s="48"/>
      <c r="C21" s="48"/>
      <c r="D21" s="38"/>
      <c r="E21" s="38"/>
    </row>
    <row r="22" spans="1:5" ht="13.5" x14ac:dyDescent="0.25">
      <c r="A22" s="49"/>
      <c r="B22" s="48"/>
      <c r="C22" s="48"/>
      <c r="D22" s="38"/>
      <c r="E22" s="38"/>
    </row>
    <row r="23" spans="1:5" x14ac:dyDescent="0.25">
      <c r="A23" s="50"/>
      <c r="B23" s="51"/>
      <c r="C23" s="51"/>
      <c r="D23" s="38"/>
      <c r="E23" s="38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C11:C20"/>
    <mergeCell ref="E11:E20"/>
    <mergeCell ref="B8:C8"/>
    <mergeCell ref="D8:E8"/>
    <mergeCell ref="A1:E2"/>
    <mergeCell ref="A6:A7"/>
    <mergeCell ref="B6:C7"/>
    <mergeCell ref="D6:E7"/>
  </mergeCells>
  <conditionalFormatting sqref="G8:I8">
    <cfRule type="expression" dxfId="1" priority="2" stopIfTrue="1">
      <formula>IF($J$7="Sim",1,0)</formula>
    </cfRule>
  </conditionalFormatting>
  <conditionalFormatting sqref="J8">
    <cfRule type="expression" dxfId="0" priority="1" stopIfTrue="1">
      <formula>IF($J$7="Sim",1,0)</formula>
    </cfRule>
  </conditionalFormatting>
  <dataValidations count="2">
    <dataValidation type="list" allowBlank="1" showInputMessage="1" showErrorMessage="1" sqref="J7" xr:uid="{00000000-0002-0000-0200-000000000000}">
      <formula1>"Sim,Não,"</formula1>
    </dataValidation>
    <dataValidation type="list" showInputMessage="1" showErrorMessage="1" sqref="J8" xr:uid="{00000000-0002-0000-0200-000001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showGridLines="0" zoomScaleNormal="100" workbookViewId="0">
      <selection activeCell="C13" sqref="C1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12" width="9.1796875" style="37"/>
    <col min="13" max="13" width="10.1796875" style="37" bestFit="1" customWidth="1"/>
    <col min="14" max="16384" width="9.1796875" style="37"/>
  </cols>
  <sheetData>
    <row r="1" spans="1:10" ht="18" customHeight="1" x14ac:dyDescent="0.25">
      <c r="A1" s="163" t="s">
        <v>115</v>
      </c>
      <c r="B1" s="163"/>
      <c r="C1" s="163"/>
      <c r="D1" s="163"/>
    </row>
    <row r="2" spans="1:10" ht="18" customHeight="1" x14ac:dyDescent="0.25">
      <c r="A2" s="163"/>
      <c r="B2" s="163"/>
      <c r="C2" s="163"/>
      <c r="D2" s="163"/>
    </row>
    <row r="3" spans="1:10" ht="18" customHeight="1" x14ac:dyDescent="0.4">
      <c r="A3" s="36"/>
      <c r="B3" s="38"/>
    </row>
    <row r="4" spans="1:10" ht="15" customHeight="1" thickBot="1" x14ac:dyDescent="0.45">
      <c r="A4" s="39"/>
      <c r="B4" s="38"/>
    </row>
    <row r="5" spans="1:10" ht="13.5" thickBot="1" x14ac:dyDescent="0.35">
      <c r="A5" s="40" t="s">
        <v>8</v>
      </c>
      <c r="B5" s="41" t="s">
        <v>0</v>
      </c>
    </row>
    <row r="6" spans="1:10" ht="12.75" customHeight="1" thickBot="1" x14ac:dyDescent="0.3">
      <c r="A6" s="173" t="s">
        <v>41</v>
      </c>
      <c r="B6" s="159" t="s">
        <v>86</v>
      </c>
    </row>
    <row r="7" spans="1:10" ht="28.5" customHeight="1" thickBot="1" x14ac:dyDescent="0.3">
      <c r="A7" s="174"/>
      <c r="B7" s="159"/>
      <c r="E7" s="42"/>
      <c r="J7" s="42"/>
    </row>
    <row r="8" spans="1:10" ht="33.75" customHeight="1" x14ac:dyDescent="0.25">
      <c r="A8" s="141" t="s">
        <v>112</v>
      </c>
      <c r="B8" s="10">
        <f>SUM(B9:B12)</f>
        <v>0</v>
      </c>
      <c r="J8" s="42"/>
    </row>
    <row r="9" spans="1:10" ht="36" customHeight="1" x14ac:dyDescent="0.25">
      <c r="A9" s="44" t="s">
        <v>52</v>
      </c>
      <c r="B9" s="127"/>
    </row>
    <row r="10" spans="1:10" ht="31.5" x14ac:dyDescent="0.25">
      <c r="A10" s="44" t="s">
        <v>53</v>
      </c>
      <c r="B10" s="127"/>
    </row>
    <row r="11" spans="1:10" ht="24.75" customHeight="1" x14ac:dyDescent="0.25">
      <c r="A11" s="44" t="s">
        <v>62</v>
      </c>
      <c r="B11" s="127"/>
    </row>
    <row r="12" spans="1:10" ht="20.25" customHeight="1" thickBot="1" x14ac:dyDescent="0.3">
      <c r="A12" s="46" t="s">
        <v>54</v>
      </c>
      <c r="B12" s="128"/>
    </row>
    <row r="13" spans="1:10" x14ac:dyDescent="0.25">
      <c r="A13" s="47" t="s">
        <v>40</v>
      </c>
      <c r="B13" s="48"/>
    </row>
    <row r="14" spans="1:10" ht="13.5" x14ac:dyDescent="0.25">
      <c r="A14" s="49"/>
      <c r="B14" s="48"/>
    </row>
    <row r="15" spans="1:10" x14ac:dyDescent="0.25">
      <c r="A15" s="50"/>
      <c r="B15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6:A7"/>
    <mergeCell ref="B6:B7"/>
    <mergeCell ref="A1:D2"/>
  </mergeCells>
  <dataValidations count="1">
    <dataValidation type="list" allowBlank="1" showInputMessage="1" showErrorMessage="1" sqref="J7" xr:uid="{00000000-0002-0000-0300-000000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3" width="18.54296875" style="37" customWidth="1"/>
    <col min="4" max="4" width="18.453125" style="37" customWidth="1"/>
    <col min="5" max="5" width="11.453125" style="37" customWidth="1"/>
    <col min="6" max="16384" width="9.1796875" style="37"/>
  </cols>
  <sheetData>
    <row r="1" spans="1:11" ht="18" customHeight="1" x14ac:dyDescent="0.25">
      <c r="A1" s="163" t="s">
        <v>114</v>
      </c>
      <c r="B1" s="163"/>
      <c r="C1" s="163"/>
      <c r="D1" s="163"/>
    </row>
    <row r="2" spans="1:11" ht="18" customHeight="1" x14ac:dyDescent="0.25">
      <c r="A2" s="163"/>
      <c r="B2" s="163"/>
      <c r="C2" s="163"/>
      <c r="D2" s="163"/>
    </row>
    <row r="3" spans="1:11" ht="18" customHeight="1" x14ac:dyDescent="0.4">
      <c r="A3" s="36"/>
      <c r="B3" s="38"/>
      <c r="C3" s="36"/>
      <c r="D3" s="36"/>
    </row>
    <row r="4" spans="1:11" ht="15" customHeight="1" thickBot="1" x14ac:dyDescent="0.45">
      <c r="A4" s="39"/>
      <c r="B4" s="38"/>
      <c r="C4" s="38"/>
      <c r="D4" s="38"/>
    </row>
    <row r="5" spans="1:11" ht="13.5" thickBot="1" x14ac:dyDescent="0.3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3">
      <c r="A6" s="173" t="s">
        <v>41</v>
      </c>
      <c r="B6" s="159" t="s">
        <v>102</v>
      </c>
      <c r="C6" s="162" t="s">
        <v>27</v>
      </c>
      <c r="D6" s="162" t="s">
        <v>67</v>
      </c>
    </row>
    <row r="7" spans="1:11" ht="28.5" customHeight="1" thickBot="1" x14ac:dyDescent="0.3">
      <c r="A7" s="174"/>
      <c r="B7" s="159"/>
      <c r="C7" s="162"/>
      <c r="D7" s="162"/>
      <c r="F7" s="42" t="s">
        <v>70</v>
      </c>
      <c r="K7" s="43" t="s">
        <v>69</v>
      </c>
    </row>
    <row r="8" spans="1:11" ht="33.75" customHeight="1" x14ac:dyDescent="0.25">
      <c r="A8" s="141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1.5" x14ac:dyDescent="0.25">
      <c r="A9" s="44" t="s">
        <v>63</v>
      </c>
      <c r="B9" s="27"/>
      <c r="C9" s="193"/>
      <c r="D9" s="196">
        <f>B8-C8</f>
        <v>0</v>
      </c>
    </row>
    <row r="10" spans="1:11" ht="36" customHeight="1" x14ac:dyDescent="0.25">
      <c r="A10" s="44" t="s">
        <v>51</v>
      </c>
      <c r="B10" s="52">
        <f>SUM(B11:B12)</f>
        <v>0</v>
      </c>
      <c r="C10" s="194"/>
      <c r="D10" s="196"/>
    </row>
    <row r="11" spans="1:11" ht="36" customHeight="1" x14ac:dyDescent="0.25">
      <c r="A11" s="45" t="s">
        <v>79</v>
      </c>
      <c r="B11" s="35"/>
      <c r="C11" s="194"/>
      <c r="D11" s="196"/>
    </row>
    <row r="12" spans="1:11" ht="36" customHeight="1" x14ac:dyDescent="0.25">
      <c r="A12" s="45" t="s">
        <v>80</v>
      </c>
      <c r="B12" s="35"/>
      <c r="C12" s="194"/>
      <c r="D12" s="196"/>
    </row>
    <row r="13" spans="1:11" ht="63" x14ac:dyDescent="0.25">
      <c r="A13" s="44" t="s">
        <v>64</v>
      </c>
      <c r="B13" s="27"/>
      <c r="C13" s="194"/>
      <c r="D13" s="196"/>
      <c r="H13" s="42"/>
    </row>
    <row r="14" spans="1:11" ht="31.5" x14ac:dyDescent="0.25">
      <c r="A14" s="44" t="s">
        <v>65</v>
      </c>
      <c r="B14" s="27"/>
      <c r="C14" s="194"/>
      <c r="D14" s="196"/>
    </row>
    <row r="15" spans="1:11" ht="31.5" x14ac:dyDescent="0.25">
      <c r="A15" s="44" t="s">
        <v>66</v>
      </c>
      <c r="B15" s="27"/>
      <c r="C15" s="194"/>
      <c r="D15" s="196"/>
    </row>
    <row r="16" spans="1:11" ht="21.5" thickBot="1" x14ac:dyDescent="0.3">
      <c r="A16" s="46" t="s">
        <v>61</v>
      </c>
      <c r="B16" s="30"/>
      <c r="C16" s="195"/>
      <c r="D16" s="197"/>
    </row>
    <row r="17" spans="1:4" x14ac:dyDescent="0.25">
      <c r="A17" s="47" t="s">
        <v>40</v>
      </c>
      <c r="B17" s="48"/>
      <c r="C17" s="38"/>
      <c r="D17" s="38"/>
    </row>
    <row r="18" spans="1:4" ht="13.5" x14ac:dyDescent="0.25">
      <c r="A18" s="49"/>
      <c r="B18" s="48"/>
      <c r="C18" s="38"/>
      <c r="D18" s="38"/>
    </row>
    <row r="19" spans="1:4" x14ac:dyDescent="0.25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 xr:uid="{00000000-0002-0000-0400-000000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3" width="18.54296875" style="37" customWidth="1"/>
    <col min="4" max="4" width="18.453125" style="37" customWidth="1"/>
    <col min="5" max="5" width="11.453125" style="37" customWidth="1"/>
    <col min="6" max="16384" width="9.1796875" style="37"/>
  </cols>
  <sheetData>
    <row r="1" spans="1:11" ht="18" customHeight="1" x14ac:dyDescent="0.25">
      <c r="A1" s="163" t="s">
        <v>114</v>
      </c>
      <c r="B1" s="163"/>
      <c r="C1" s="163"/>
      <c r="D1" s="163"/>
    </row>
    <row r="2" spans="1:11" ht="18" customHeight="1" x14ac:dyDescent="0.25">
      <c r="A2" s="163"/>
      <c r="B2" s="163"/>
      <c r="C2" s="163"/>
      <c r="D2" s="163"/>
    </row>
    <row r="3" spans="1:11" ht="18" customHeight="1" x14ac:dyDescent="0.4">
      <c r="A3" s="36"/>
      <c r="B3" s="38"/>
      <c r="C3" s="36"/>
      <c r="D3" s="36"/>
    </row>
    <row r="4" spans="1:11" ht="15" customHeight="1" thickBot="1" x14ac:dyDescent="0.45">
      <c r="A4" s="39"/>
      <c r="B4" s="38"/>
      <c r="C4" s="38"/>
      <c r="D4" s="38"/>
    </row>
    <row r="5" spans="1:11" ht="13.5" thickBot="1" x14ac:dyDescent="0.3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3">
      <c r="A6" s="173" t="s">
        <v>41</v>
      </c>
      <c r="B6" s="159" t="s">
        <v>103</v>
      </c>
      <c r="C6" s="162" t="s">
        <v>27</v>
      </c>
      <c r="D6" s="162" t="s">
        <v>67</v>
      </c>
    </row>
    <row r="7" spans="1:11" ht="28.5" customHeight="1" thickBot="1" x14ac:dyDescent="0.3">
      <c r="A7" s="174"/>
      <c r="B7" s="159"/>
      <c r="C7" s="162"/>
      <c r="D7" s="162"/>
      <c r="F7" s="42" t="s">
        <v>70</v>
      </c>
      <c r="K7" s="43" t="s">
        <v>69</v>
      </c>
    </row>
    <row r="8" spans="1:11" ht="33.75" customHeight="1" x14ac:dyDescent="0.25">
      <c r="A8" s="141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1.5" x14ac:dyDescent="0.25">
      <c r="A9" s="44" t="s">
        <v>63</v>
      </c>
      <c r="B9" s="27"/>
      <c r="C9" s="193"/>
      <c r="D9" s="196">
        <f>B8-C8</f>
        <v>0</v>
      </c>
    </row>
    <row r="10" spans="1:11" ht="36" customHeight="1" x14ac:dyDescent="0.25">
      <c r="A10" s="44" t="s">
        <v>51</v>
      </c>
      <c r="B10" s="52">
        <f>SUM(B11:B12)</f>
        <v>0</v>
      </c>
      <c r="C10" s="194"/>
      <c r="D10" s="196"/>
    </row>
    <row r="11" spans="1:11" ht="36" customHeight="1" x14ac:dyDescent="0.25">
      <c r="A11" s="45" t="s">
        <v>79</v>
      </c>
      <c r="B11" s="35"/>
      <c r="C11" s="194"/>
      <c r="D11" s="196"/>
    </row>
    <row r="12" spans="1:11" ht="36" customHeight="1" x14ac:dyDescent="0.25">
      <c r="A12" s="45" t="s">
        <v>80</v>
      </c>
      <c r="B12" s="35"/>
      <c r="C12" s="194"/>
      <c r="D12" s="196"/>
    </row>
    <row r="13" spans="1:11" ht="63" x14ac:dyDescent="0.25">
      <c r="A13" s="44" t="s">
        <v>64</v>
      </c>
      <c r="B13" s="27"/>
      <c r="C13" s="194"/>
      <c r="D13" s="196"/>
      <c r="H13" s="42"/>
    </row>
    <row r="14" spans="1:11" ht="31.5" x14ac:dyDescent="0.25">
      <c r="A14" s="44" t="s">
        <v>65</v>
      </c>
      <c r="B14" s="27"/>
      <c r="C14" s="194"/>
      <c r="D14" s="196"/>
    </row>
    <row r="15" spans="1:11" ht="31.5" x14ac:dyDescent="0.25">
      <c r="A15" s="44" t="s">
        <v>66</v>
      </c>
      <c r="B15" s="27"/>
      <c r="C15" s="194"/>
      <c r="D15" s="196"/>
    </row>
    <row r="16" spans="1:11" ht="21.5" thickBot="1" x14ac:dyDescent="0.3">
      <c r="A16" s="46" t="s">
        <v>61</v>
      </c>
      <c r="B16" s="30"/>
      <c r="C16" s="195"/>
      <c r="D16" s="197"/>
    </row>
    <row r="17" spans="1:4" x14ac:dyDescent="0.25">
      <c r="A17" s="47" t="s">
        <v>40</v>
      </c>
      <c r="B17" s="48"/>
      <c r="C17" s="38"/>
      <c r="D17" s="38"/>
    </row>
    <row r="18" spans="1:4" ht="13.5" x14ac:dyDescent="0.25">
      <c r="A18" s="49"/>
      <c r="B18" s="48"/>
      <c r="C18" s="38"/>
      <c r="D18" s="38"/>
    </row>
    <row r="19" spans="1:4" x14ac:dyDescent="0.25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 xr:uid="{00000000-0002-0000-0500-000000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3" width="18.54296875" style="37" customWidth="1"/>
    <col min="4" max="4" width="18.453125" style="37" customWidth="1"/>
    <col min="5" max="5" width="11.26953125" style="37" customWidth="1"/>
    <col min="6" max="16384" width="9.1796875" style="37"/>
  </cols>
  <sheetData>
    <row r="1" spans="1:11" ht="18" customHeight="1" x14ac:dyDescent="0.25">
      <c r="A1" s="163" t="s">
        <v>114</v>
      </c>
      <c r="B1" s="163"/>
      <c r="C1" s="163"/>
      <c r="D1" s="163"/>
    </row>
    <row r="2" spans="1:11" ht="18" customHeight="1" x14ac:dyDescent="0.25">
      <c r="A2" s="163"/>
      <c r="B2" s="163"/>
      <c r="C2" s="163"/>
      <c r="D2" s="163"/>
    </row>
    <row r="3" spans="1:11" ht="18" customHeight="1" x14ac:dyDescent="0.4">
      <c r="A3" s="36"/>
      <c r="B3" s="38"/>
      <c r="C3" s="36"/>
      <c r="D3" s="36"/>
    </row>
    <row r="4" spans="1:11" ht="15" customHeight="1" thickBot="1" x14ac:dyDescent="0.45">
      <c r="A4" s="39"/>
      <c r="B4" s="38"/>
      <c r="C4" s="38"/>
      <c r="D4" s="38"/>
    </row>
    <row r="5" spans="1:11" ht="13.5" thickBot="1" x14ac:dyDescent="0.3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3">
      <c r="A6" s="173" t="s">
        <v>41</v>
      </c>
      <c r="B6" s="159" t="s">
        <v>104</v>
      </c>
      <c r="C6" s="162" t="s">
        <v>27</v>
      </c>
      <c r="D6" s="162" t="s">
        <v>67</v>
      </c>
    </row>
    <row r="7" spans="1:11" ht="28.5" customHeight="1" thickBot="1" x14ac:dyDescent="0.3">
      <c r="A7" s="174"/>
      <c r="B7" s="159"/>
      <c r="C7" s="162"/>
      <c r="D7" s="162"/>
      <c r="F7" s="42" t="s">
        <v>70</v>
      </c>
      <c r="K7" s="43" t="s">
        <v>69</v>
      </c>
    </row>
    <row r="8" spans="1:11" ht="33.75" customHeight="1" x14ac:dyDescent="0.25">
      <c r="A8" s="141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1.5" x14ac:dyDescent="0.25">
      <c r="A9" s="44" t="s">
        <v>63</v>
      </c>
      <c r="B9" s="27"/>
      <c r="C9" s="193"/>
      <c r="D9" s="196">
        <f>B8-C8</f>
        <v>0</v>
      </c>
    </row>
    <row r="10" spans="1:11" ht="36" customHeight="1" x14ac:dyDescent="0.25">
      <c r="A10" s="44" t="s">
        <v>51</v>
      </c>
      <c r="B10" s="52">
        <f>SUM(B11:B12)</f>
        <v>0</v>
      </c>
      <c r="C10" s="194"/>
      <c r="D10" s="196"/>
    </row>
    <row r="11" spans="1:11" ht="36" customHeight="1" x14ac:dyDescent="0.25">
      <c r="A11" s="45" t="s">
        <v>79</v>
      </c>
      <c r="B11" s="35"/>
      <c r="C11" s="194"/>
      <c r="D11" s="196"/>
    </row>
    <row r="12" spans="1:11" ht="36" customHeight="1" x14ac:dyDescent="0.25">
      <c r="A12" s="45" t="s">
        <v>80</v>
      </c>
      <c r="B12" s="35"/>
      <c r="C12" s="194"/>
      <c r="D12" s="196"/>
    </row>
    <row r="13" spans="1:11" ht="63" x14ac:dyDescent="0.25">
      <c r="A13" s="44" t="s">
        <v>64</v>
      </c>
      <c r="B13" s="27"/>
      <c r="C13" s="194"/>
      <c r="D13" s="196"/>
      <c r="H13" s="42"/>
    </row>
    <row r="14" spans="1:11" ht="31.5" x14ac:dyDescent="0.25">
      <c r="A14" s="44" t="s">
        <v>65</v>
      </c>
      <c r="B14" s="27"/>
      <c r="C14" s="194"/>
      <c r="D14" s="196"/>
    </row>
    <row r="15" spans="1:11" ht="31.5" x14ac:dyDescent="0.25">
      <c r="A15" s="44" t="s">
        <v>66</v>
      </c>
      <c r="B15" s="27"/>
      <c r="C15" s="194"/>
      <c r="D15" s="196"/>
    </row>
    <row r="16" spans="1:11" ht="21.5" thickBot="1" x14ac:dyDescent="0.3">
      <c r="A16" s="46" t="s">
        <v>61</v>
      </c>
      <c r="B16" s="30"/>
      <c r="C16" s="195"/>
      <c r="D16" s="197"/>
    </row>
    <row r="17" spans="1:4" x14ac:dyDescent="0.25">
      <c r="A17" s="47" t="s">
        <v>40</v>
      </c>
      <c r="B17" s="48"/>
      <c r="C17" s="38"/>
      <c r="D17" s="38"/>
    </row>
    <row r="18" spans="1:4" ht="13.5" x14ac:dyDescent="0.25">
      <c r="A18" s="49"/>
      <c r="B18" s="48"/>
      <c r="C18" s="38"/>
      <c r="D18" s="38"/>
    </row>
    <row r="19" spans="1:4" x14ac:dyDescent="0.25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 xr:uid="{00000000-0002-0000-0600-000000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3" width="18.54296875" style="37" customWidth="1"/>
    <col min="4" max="4" width="18.453125" style="37" customWidth="1"/>
    <col min="5" max="5" width="11.453125" style="37" customWidth="1"/>
    <col min="6" max="7" width="9.1796875" style="37"/>
    <col min="8" max="8" width="10.1796875" style="37" bestFit="1" customWidth="1"/>
    <col min="9" max="16384" width="9.1796875" style="37"/>
  </cols>
  <sheetData>
    <row r="1" spans="1:11" ht="18" customHeight="1" x14ac:dyDescent="0.25">
      <c r="A1" s="163" t="s">
        <v>114</v>
      </c>
      <c r="B1" s="163"/>
      <c r="C1" s="163"/>
      <c r="D1" s="163"/>
    </row>
    <row r="2" spans="1:11" ht="18" customHeight="1" x14ac:dyDescent="0.25">
      <c r="A2" s="163"/>
      <c r="B2" s="163"/>
      <c r="C2" s="163"/>
      <c r="D2" s="163"/>
    </row>
    <row r="3" spans="1:11" ht="18" customHeight="1" x14ac:dyDescent="0.4">
      <c r="A3" s="36"/>
      <c r="B3" s="38"/>
      <c r="C3" s="36"/>
      <c r="D3" s="36"/>
    </row>
    <row r="4" spans="1:11" ht="15" customHeight="1" thickBot="1" x14ac:dyDescent="0.45">
      <c r="A4" s="39"/>
      <c r="B4" s="38"/>
      <c r="C4" s="38"/>
      <c r="D4" s="38"/>
    </row>
    <row r="5" spans="1:11" ht="13.5" thickBot="1" x14ac:dyDescent="0.3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3">
      <c r="A6" s="173" t="s">
        <v>41</v>
      </c>
      <c r="B6" s="159" t="s">
        <v>105</v>
      </c>
      <c r="C6" s="162" t="s">
        <v>27</v>
      </c>
      <c r="D6" s="162" t="s">
        <v>67</v>
      </c>
    </row>
    <row r="7" spans="1:11" ht="28.5" customHeight="1" thickBot="1" x14ac:dyDescent="0.3">
      <c r="A7" s="174"/>
      <c r="B7" s="159"/>
      <c r="C7" s="162"/>
      <c r="D7" s="162"/>
      <c r="F7" s="42" t="s">
        <v>70</v>
      </c>
      <c r="K7" s="43" t="s">
        <v>69</v>
      </c>
    </row>
    <row r="8" spans="1:11" ht="33.75" customHeight="1" x14ac:dyDescent="0.25">
      <c r="A8" s="141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1.5" x14ac:dyDescent="0.25">
      <c r="A9" s="44" t="s">
        <v>63</v>
      </c>
      <c r="B9" s="27"/>
      <c r="C9" s="193"/>
      <c r="D9" s="196">
        <f>B8-C8</f>
        <v>0</v>
      </c>
    </row>
    <row r="10" spans="1:11" ht="36" customHeight="1" x14ac:dyDescent="0.25">
      <c r="A10" s="44" t="s">
        <v>51</v>
      </c>
      <c r="B10" s="52">
        <f>SUM(B11:B12)</f>
        <v>0</v>
      </c>
      <c r="C10" s="194"/>
      <c r="D10" s="196"/>
    </row>
    <row r="11" spans="1:11" ht="36" customHeight="1" x14ac:dyDescent="0.25">
      <c r="A11" s="45" t="s">
        <v>79</v>
      </c>
      <c r="B11" s="35"/>
      <c r="C11" s="194"/>
      <c r="D11" s="196"/>
      <c r="H11" s="86"/>
    </row>
    <row r="12" spans="1:11" ht="36" customHeight="1" x14ac:dyDescent="0.25">
      <c r="A12" s="45" t="s">
        <v>80</v>
      </c>
      <c r="B12" s="35"/>
      <c r="C12" s="194"/>
      <c r="D12" s="196"/>
    </row>
    <row r="13" spans="1:11" ht="63" x14ac:dyDescent="0.25">
      <c r="A13" s="44" t="s">
        <v>64</v>
      </c>
      <c r="B13" s="27"/>
      <c r="C13" s="194"/>
      <c r="D13" s="196"/>
      <c r="H13" s="42"/>
    </row>
    <row r="14" spans="1:11" ht="31.5" x14ac:dyDescent="0.25">
      <c r="A14" s="44" t="s">
        <v>65</v>
      </c>
      <c r="B14" s="27"/>
      <c r="C14" s="194"/>
      <c r="D14" s="196"/>
    </row>
    <row r="15" spans="1:11" ht="31.5" x14ac:dyDescent="0.25">
      <c r="A15" s="44" t="s">
        <v>66</v>
      </c>
      <c r="B15" s="27"/>
      <c r="C15" s="194"/>
      <c r="D15" s="196"/>
    </row>
    <row r="16" spans="1:11" ht="21.5" thickBot="1" x14ac:dyDescent="0.3">
      <c r="A16" s="46" t="s">
        <v>61</v>
      </c>
      <c r="B16" s="30"/>
      <c r="C16" s="195"/>
      <c r="D16" s="197"/>
    </row>
    <row r="17" spans="1:4" x14ac:dyDescent="0.25">
      <c r="A17" s="47" t="s">
        <v>40</v>
      </c>
      <c r="B17" s="48"/>
      <c r="C17" s="38"/>
      <c r="D17" s="38"/>
    </row>
    <row r="18" spans="1:4" ht="13.5" x14ac:dyDescent="0.25">
      <c r="A18" s="49"/>
      <c r="B18" s="48"/>
      <c r="C18" s="38"/>
      <c r="D18" s="38"/>
    </row>
    <row r="19" spans="1:4" x14ac:dyDescent="0.25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 xr:uid="{00000000-0002-0000-0700-000000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796875" defaultRowHeight="12.5" x14ac:dyDescent="0.25"/>
  <cols>
    <col min="1" max="1" width="34.7265625" style="37" customWidth="1"/>
    <col min="2" max="2" width="20" style="37" customWidth="1"/>
    <col min="3" max="3" width="18.54296875" style="37" customWidth="1"/>
    <col min="4" max="4" width="18.453125" style="37" customWidth="1"/>
    <col min="5" max="5" width="11.453125" style="37" customWidth="1"/>
    <col min="6" max="16384" width="9.1796875" style="37"/>
  </cols>
  <sheetData>
    <row r="1" spans="1:11" ht="18" customHeight="1" x14ac:dyDescent="0.25">
      <c r="A1" s="163" t="s">
        <v>114</v>
      </c>
      <c r="B1" s="163"/>
      <c r="C1" s="163"/>
      <c r="D1" s="163"/>
    </row>
    <row r="2" spans="1:11" ht="18" customHeight="1" x14ac:dyDescent="0.25">
      <c r="A2" s="163"/>
      <c r="B2" s="163"/>
      <c r="C2" s="163"/>
      <c r="D2" s="163"/>
    </row>
    <row r="3" spans="1:11" ht="18" customHeight="1" x14ac:dyDescent="0.4">
      <c r="A3" s="36"/>
      <c r="B3" s="38"/>
      <c r="C3" s="36"/>
      <c r="D3" s="36"/>
    </row>
    <row r="4" spans="1:11" ht="15" customHeight="1" thickBot="1" x14ac:dyDescent="0.45">
      <c r="A4" s="39"/>
      <c r="B4" s="38"/>
      <c r="C4" s="38"/>
      <c r="D4" s="38"/>
    </row>
    <row r="5" spans="1:11" ht="13.5" thickBot="1" x14ac:dyDescent="0.3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3">
      <c r="A6" s="173" t="s">
        <v>41</v>
      </c>
      <c r="B6" s="159" t="s">
        <v>106</v>
      </c>
      <c r="C6" s="162" t="s">
        <v>27</v>
      </c>
      <c r="D6" s="162" t="s">
        <v>67</v>
      </c>
    </row>
    <row r="7" spans="1:11" ht="28.5" customHeight="1" thickBot="1" x14ac:dyDescent="0.3">
      <c r="A7" s="174"/>
      <c r="B7" s="159"/>
      <c r="C7" s="162"/>
      <c r="D7" s="162"/>
      <c r="F7" s="42" t="s">
        <v>70</v>
      </c>
      <c r="K7" s="43" t="s">
        <v>69</v>
      </c>
    </row>
    <row r="8" spans="1:11" ht="33.75" customHeight="1" x14ac:dyDescent="0.25">
      <c r="A8" s="141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1.5" x14ac:dyDescent="0.25">
      <c r="A9" s="44" t="s">
        <v>63</v>
      </c>
      <c r="B9" s="27"/>
      <c r="C9" s="193"/>
      <c r="D9" s="196">
        <f>B8-C8</f>
        <v>0</v>
      </c>
    </row>
    <row r="10" spans="1:11" ht="36" customHeight="1" x14ac:dyDescent="0.25">
      <c r="A10" s="44" t="s">
        <v>51</v>
      </c>
      <c r="B10" s="52">
        <f>SUM(B11:B12)</f>
        <v>0</v>
      </c>
      <c r="C10" s="194"/>
      <c r="D10" s="196"/>
    </row>
    <row r="11" spans="1:11" ht="36" customHeight="1" x14ac:dyDescent="0.25">
      <c r="A11" s="45" t="s">
        <v>79</v>
      </c>
      <c r="B11" s="35"/>
      <c r="C11" s="194"/>
      <c r="D11" s="196"/>
    </row>
    <row r="12" spans="1:11" ht="36" customHeight="1" x14ac:dyDescent="0.25">
      <c r="A12" s="45" t="s">
        <v>80</v>
      </c>
      <c r="B12" s="35"/>
      <c r="C12" s="194"/>
      <c r="D12" s="196"/>
    </row>
    <row r="13" spans="1:11" ht="63" x14ac:dyDescent="0.25">
      <c r="A13" s="44" t="s">
        <v>64</v>
      </c>
      <c r="B13" s="27"/>
      <c r="C13" s="194"/>
      <c r="D13" s="196"/>
      <c r="H13" s="42"/>
    </row>
    <row r="14" spans="1:11" ht="31.5" x14ac:dyDescent="0.25">
      <c r="A14" s="44" t="s">
        <v>65</v>
      </c>
      <c r="B14" s="27"/>
      <c r="C14" s="194"/>
      <c r="D14" s="196"/>
    </row>
    <row r="15" spans="1:11" ht="31.5" x14ac:dyDescent="0.25">
      <c r="A15" s="44" t="s">
        <v>66</v>
      </c>
      <c r="B15" s="27"/>
      <c r="C15" s="194"/>
      <c r="D15" s="196"/>
    </row>
    <row r="16" spans="1:11" ht="21.5" thickBot="1" x14ac:dyDescent="0.3">
      <c r="A16" s="46" t="s">
        <v>61</v>
      </c>
      <c r="B16" s="30"/>
      <c r="C16" s="195"/>
      <c r="D16" s="197"/>
    </row>
    <row r="17" spans="1:4" x14ac:dyDescent="0.25">
      <c r="A17" s="47" t="s">
        <v>40</v>
      </c>
      <c r="B17" s="48"/>
      <c r="C17" s="38"/>
      <c r="D17" s="38"/>
    </row>
    <row r="18" spans="1:4" ht="13.5" x14ac:dyDescent="0.25">
      <c r="A18" s="49"/>
      <c r="B18" s="48"/>
      <c r="C18" s="38"/>
      <c r="D18" s="38"/>
    </row>
    <row r="19" spans="1:4" x14ac:dyDescent="0.25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 xr:uid="{00000000-0002-0000-0800-000000000000}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Instruções</vt:lpstr>
      <vt:lpstr>Quadro Resumo</vt:lpstr>
      <vt:lpstr>Despesas anos anteriores</vt:lpstr>
      <vt:lpstr>Despesas I&amp;D Geral</vt:lpstr>
      <vt:lpstr>Projeto 1 não financiado</vt:lpstr>
      <vt:lpstr>Projeto 2 não financiado</vt:lpstr>
      <vt:lpstr>Projeto 3 não financiado</vt:lpstr>
      <vt:lpstr>Projeto 4 não financiado</vt:lpstr>
      <vt:lpstr>Projeto 5 não financiado</vt:lpstr>
      <vt:lpstr>Projeto 1 financiado</vt:lpstr>
      <vt:lpstr>Projeto 2 financiado</vt:lpstr>
      <vt:lpstr>Projeto 3 financiado</vt:lpstr>
      <vt:lpstr>Projeto 4 financiado</vt:lpstr>
      <vt:lpstr>Sheet1</vt:lpstr>
    </vt:vector>
  </TitlesOfParts>
  <Company>Agência de Inovação 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Miranda</dc:creator>
  <cp:lastModifiedBy>Dina Miranda</cp:lastModifiedBy>
  <cp:lastPrinted>2009-12-30T15:57:30Z</cp:lastPrinted>
  <dcterms:created xsi:type="dcterms:W3CDTF">2001-07-18T13:54:51Z</dcterms:created>
  <dcterms:modified xsi:type="dcterms:W3CDTF">2023-02-27T16:00:04Z</dcterms:modified>
</cp:coreProperties>
</file>